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1195" windowHeight="10890" activeTab="0"/>
  </bookViews>
  <sheets>
    <sheet name="北京市2010年投入产出延长表" sheetId="1" r:id="rId1"/>
  </sheets>
  <definedNames/>
  <calcPr fullCalcOnLoad="1"/>
</workbook>
</file>

<file path=xl/sharedStrings.xml><?xml version="1.0" encoding="utf-8"?>
<sst xmlns="http://schemas.openxmlformats.org/spreadsheetml/2006/main" count="161" uniqueCount="136">
  <si>
    <t>北京市2010年投入产出延长表</t>
  </si>
  <si>
    <t>单位：万元</t>
  </si>
  <si>
    <t xml:space="preserve">                             产出</t>
  </si>
  <si>
    <t>代码</t>
  </si>
  <si>
    <t>中间使用</t>
  </si>
  <si>
    <t>最终使用</t>
  </si>
  <si>
    <t>农林牧渔业</t>
  </si>
  <si>
    <t>煤炭开采
和洗选业</t>
  </si>
  <si>
    <t>石油和天然气
开采业</t>
  </si>
  <si>
    <t>金属矿采选业</t>
  </si>
  <si>
    <t>非金属矿及
其他矿采选业</t>
  </si>
  <si>
    <t>食品制造及
烟草加工业</t>
  </si>
  <si>
    <t>纺织业</t>
  </si>
  <si>
    <t>纺织服装鞋帽皮革
羽绒及其制品业</t>
  </si>
  <si>
    <t>木材加工及
家具制造业</t>
  </si>
  <si>
    <t>造纸印刷及文教
体育用品制造业</t>
  </si>
  <si>
    <t>石油加工、炼焦及
核燃料加工业</t>
  </si>
  <si>
    <t>化学工业</t>
  </si>
  <si>
    <t>非金属
矿物制品业</t>
  </si>
  <si>
    <t>金属冶炼及
压延加工业</t>
  </si>
  <si>
    <t>金属制品业</t>
  </si>
  <si>
    <t>通用、专用
设备制造业</t>
  </si>
  <si>
    <t>交通运输
设备制造业</t>
  </si>
  <si>
    <t>电气机械及
器材制造业</t>
  </si>
  <si>
    <t>通信设备、计算机
及其他电子
设备制造业</t>
  </si>
  <si>
    <t>仪器仪表及
文化办公用
机械制造业</t>
  </si>
  <si>
    <t>工艺品及
其他制造业</t>
  </si>
  <si>
    <t>废品废料</t>
  </si>
  <si>
    <t>电力、热力的
生产和供应业</t>
  </si>
  <si>
    <t>燃气生产
和供应业</t>
  </si>
  <si>
    <t>水的生产
和供应业</t>
  </si>
  <si>
    <t>建筑业</t>
  </si>
  <si>
    <t>交通运输
及仓储业</t>
  </si>
  <si>
    <t>邮政业</t>
  </si>
  <si>
    <t>信息传输、计算机
服务和软件业</t>
  </si>
  <si>
    <t>批发和零售业</t>
  </si>
  <si>
    <t>住宿和餐饮业</t>
  </si>
  <si>
    <t>金融业</t>
  </si>
  <si>
    <t>房地产业</t>
  </si>
  <si>
    <t>租赁和
商务服务业</t>
  </si>
  <si>
    <t>研究与
试验发展业</t>
  </si>
  <si>
    <t>综合技术服务业</t>
  </si>
  <si>
    <t>水利、环境和
公共设施管理业</t>
  </si>
  <si>
    <t>居民服务和
其他服务业</t>
  </si>
  <si>
    <t>教育</t>
  </si>
  <si>
    <t>卫生、社会保障
和社会福利业</t>
  </si>
  <si>
    <t>文化、体育
和娱乐业</t>
  </si>
  <si>
    <t>公共管理
和社会组织</t>
  </si>
  <si>
    <t>中间使用合计</t>
  </si>
  <si>
    <t>最终消费支出</t>
  </si>
  <si>
    <t>资本形成总额</t>
  </si>
  <si>
    <t>调出</t>
  </si>
  <si>
    <t>最终使用合计</t>
  </si>
  <si>
    <t xml:space="preserve">        投入</t>
  </si>
  <si>
    <t>居民消费支出</t>
  </si>
  <si>
    <t>政府消费支出</t>
  </si>
  <si>
    <t>合计</t>
  </si>
  <si>
    <t>固定资本
形成总额</t>
  </si>
  <si>
    <t>存货增加</t>
  </si>
  <si>
    <t>出口</t>
  </si>
  <si>
    <t>进口</t>
  </si>
  <si>
    <t>调入</t>
  </si>
  <si>
    <t>其他</t>
  </si>
  <si>
    <t>总产出</t>
  </si>
  <si>
    <t>农村居民</t>
  </si>
  <si>
    <t>城镇居民</t>
  </si>
  <si>
    <t>小计</t>
  </si>
  <si>
    <t>-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</si>
  <si>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</si>
  <si>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</si>
  <si>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</si>
  <si>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</si>
  <si>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</si>
  <si>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</si>
  <si>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</si>
  <si>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</si>
  <si>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</si>
  <si>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FU101</t>
  </si>
  <si>
    <t>FU102</t>
  </si>
  <si>
    <t>THC</t>
  </si>
  <si>
    <t>FU103</t>
  </si>
  <si>
    <t>TC</t>
  </si>
  <si>
    <t>FU201</t>
  </si>
  <si>
    <t>FU202</t>
  </si>
  <si>
    <t>GCF</t>
  </si>
  <si>
    <t>EX</t>
  </si>
  <si>
    <t>FU302</t>
  </si>
  <si>
    <t>TFU</t>
  </si>
  <si>
    <t>IM</t>
  </si>
  <si>
    <t>FU304</t>
  </si>
  <si>
    <t>ERR</t>
  </si>
  <si>
    <t>GO</t>
  </si>
  <si>
    <t>中间投入</t>
  </si>
  <si>
    <t>煤炭开采和洗选业</t>
  </si>
  <si>
    <t>石油和天然气开采业</t>
  </si>
  <si>
    <t>非金属矿及其他矿采选业</t>
  </si>
  <si>
    <t>食品制造及烟草加工业</t>
  </si>
  <si>
    <t>纺织服装鞋帽皮革羽绒及其制品业</t>
  </si>
  <si>
    <t>木材加工及家具制造业</t>
  </si>
  <si>
    <t>造纸印刷及文教体育用品制造业</t>
  </si>
  <si>
    <t>石油加工、炼焦及核燃料加工业</t>
  </si>
  <si>
    <t>非金属矿物制品业</t>
  </si>
  <si>
    <t>金属冶炼及压延加工业</t>
  </si>
  <si>
    <t>通用、专用设备制造业</t>
  </si>
  <si>
    <t>交通运输设备制造业</t>
  </si>
  <si>
    <t>电气机械及器材制造业</t>
  </si>
  <si>
    <t>通信设备、计算机及其他电子设备制造业</t>
  </si>
  <si>
    <t>仪器仪表及文化办公用机械制造业</t>
  </si>
  <si>
    <t>工艺品及其他制造业</t>
  </si>
  <si>
    <t>电力、热力的生产和供应业</t>
  </si>
  <si>
    <t>燃气生产和供应业</t>
  </si>
  <si>
    <t>水的生产和供应业</t>
  </si>
  <si>
    <t>交通运输及仓储业</t>
  </si>
  <si>
    <t>信息传输、计算机服务和软件业</t>
  </si>
  <si>
    <t>租赁和商务服务业</t>
  </si>
  <si>
    <t>研究与试验发展业</t>
  </si>
  <si>
    <t>水利、环境和公共设施管理业</t>
  </si>
  <si>
    <t>居民服务和其他服务业</t>
  </si>
  <si>
    <t>卫生、社会保障和社会福利业</t>
  </si>
  <si>
    <t>文化、体育和娱乐业</t>
  </si>
  <si>
    <t>公共管理和社会组织</t>
  </si>
  <si>
    <t>中间投入合计</t>
  </si>
  <si>
    <t>TII</t>
  </si>
  <si>
    <t>增加值</t>
  </si>
  <si>
    <t>劳动者报酬</t>
  </si>
  <si>
    <t>VA001</t>
  </si>
  <si>
    <t>生产税净额</t>
  </si>
  <si>
    <t>VA002</t>
  </si>
  <si>
    <t>固定资产折旧</t>
  </si>
  <si>
    <t>VA003</t>
  </si>
  <si>
    <t>营业盈余</t>
  </si>
  <si>
    <t>VA004</t>
  </si>
  <si>
    <t>增加值合计</t>
  </si>
  <si>
    <t>TVA</t>
  </si>
  <si>
    <t>总投入</t>
  </si>
  <si>
    <t>TI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</si>
</sst>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_);[Red]\(0\)"/>
  </numFmts>
  <fonts count="6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 vertical="center"/>
    </xf>
    <xf numFmtId="176" fontId="3" fillId="0" borderId="0" xfId="15" applyNumberFormat="1" applyFont="1" applyFill="1" applyBorder="1" applyAlignment="1">
      <alignment vertical="center"/>
      <protection/>
    </xf>
    <xf numFmtId="176" fontId="3" fillId="0" borderId="0" xfId="15" applyNumberFormat="1" applyFont="1" applyFill="1" applyAlignment="1">
      <alignment vertical="center"/>
      <protection/>
    </xf>
    <xf numFmtId="176" fontId="4" fillId="0" borderId="0" xfId="15" applyNumberFormat="1" applyFont="1" applyFill="1" applyAlignment="1">
      <alignment vertical="center"/>
      <protection/>
    </xf>
    <xf numFmtId="176" fontId="3" fillId="0" borderId="0" xfId="15" applyNumberFormat="1" applyFont="1" applyFill="1" applyAlignment="1">
      <alignment horizontal="left" vertical="center"/>
      <protection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3" fillId="3" borderId="0" xfId="0" applyFont="1" applyFill="1" applyAlignment="1">
      <alignment vertical="center"/>
    </xf>
    <xf numFmtId="49" fontId="3" fillId="3" borderId="15" xfId="0" applyNumberFormat="1" applyFont="1" applyFill="1" applyBorder="1" applyAlignment="1">
      <alignment horizontal="center"/>
    </xf>
    <xf numFmtId="177" fontId="3" fillId="0" borderId="15" xfId="15" applyNumberFormat="1" applyFont="1" applyFill="1" applyBorder="1" applyAlignment="1">
      <alignment vertical="center"/>
      <protection/>
    </xf>
    <xf numFmtId="177" fontId="3" fillId="0" borderId="5" xfId="15" applyNumberFormat="1" applyFont="1" applyFill="1" applyBorder="1" applyAlignment="1">
      <alignment vertical="center"/>
      <protection/>
    </xf>
    <xf numFmtId="177" fontId="4" fillId="0" borderId="15" xfId="15" applyNumberFormat="1" applyFont="1" applyFill="1" applyBorder="1" applyAlignment="1">
      <alignment vertical="center"/>
      <protection/>
    </xf>
    <xf numFmtId="177" fontId="3" fillId="0" borderId="0" xfId="15" applyNumberFormat="1" applyFont="1" applyFill="1" applyAlignment="1">
      <alignment vertical="center"/>
      <protection/>
    </xf>
    <xf numFmtId="177" fontId="4" fillId="0" borderId="0" xfId="15" applyNumberFormat="1" applyFont="1" applyFill="1" applyAlignment="1">
      <alignment vertical="center"/>
      <protection/>
    </xf>
    <xf numFmtId="177" fontId="4" fillId="0" borderId="16" xfId="15" applyNumberFormat="1" applyFont="1" applyFill="1" applyBorder="1" applyAlignment="1">
      <alignment vertical="center"/>
      <protection/>
    </xf>
    <xf numFmtId="49" fontId="3" fillId="3" borderId="6" xfId="0" applyNumberFormat="1" applyFont="1" applyFill="1" applyBorder="1" applyAlignment="1">
      <alignment horizontal="center"/>
    </xf>
    <xf numFmtId="177" fontId="3" fillId="0" borderId="6" xfId="15" applyNumberFormat="1" applyFont="1" applyFill="1" applyBorder="1" applyAlignment="1">
      <alignment vertical="center"/>
      <protection/>
    </xf>
    <xf numFmtId="177" fontId="3" fillId="0" borderId="11" xfId="15" applyNumberFormat="1" applyFont="1" applyFill="1" applyBorder="1" applyAlignment="1">
      <alignment vertical="center"/>
      <protection/>
    </xf>
    <xf numFmtId="0" fontId="3" fillId="2" borderId="1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textRotation="255" wrapText="1"/>
    </xf>
    <xf numFmtId="177" fontId="3" fillId="0" borderId="7" xfId="15" applyNumberFormat="1" applyFont="1" applyFill="1" applyBorder="1" applyAlignment="1">
      <alignment vertical="center"/>
      <protection/>
    </xf>
    <xf numFmtId="177" fontId="4" fillId="0" borderId="6" xfId="15" applyNumberFormat="1" applyFont="1" applyFill="1" applyBorder="1" applyAlignment="1">
      <alignment vertical="center"/>
      <protection/>
    </xf>
    <xf numFmtId="177" fontId="3" fillId="0" borderId="0" xfId="15" applyNumberFormat="1" applyFont="1" applyFill="1" applyAlignment="1">
      <alignment vertical="center"/>
      <protection/>
    </xf>
    <xf numFmtId="177" fontId="3" fillId="0" borderId="6" xfId="15" applyNumberFormat="1" applyFont="1" applyFill="1" applyBorder="1" applyAlignment="1">
      <alignment vertical="center"/>
      <protection/>
    </xf>
    <xf numFmtId="177" fontId="4" fillId="0" borderId="7" xfId="15" applyNumberFormat="1" applyFont="1" applyFill="1" applyBorder="1" applyAlignment="1">
      <alignment vertical="center"/>
      <protection/>
    </xf>
    <xf numFmtId="0" fontId="3" fillId="3" borderId="6" xfId="0" applyFont="1" applyFill="1" applyBorder="1" applyAlignment="1">
      <alignment horizontal="center"/>
    </xf>
    <xf numFmtId="177" fontId="3" fillId="0" borderId="12" xfId="15" applyNumberFormat="1" applyFont="1" applyFill="1" applyBorder="1" applyAlignment="1">
      <alignment vertical="center"/>
      <protection/>
    </xf>
    <xf numFmtId="0" fontId="4" fillId="3" borderId="18" xfId="0" applyFont="1" applyFill="1" applyBorder="1" applyAlignment="1">
      <alignment vertical="center"/>
    </xf>
    <xf numFmtId="0" fontId="4" fillId="3" borderId="13" xfId="0" applyFont="1" applyFill="1" applyBorder="1" applyAlignment="1">
      <alignment horizontal="center"/>
    </xf>
    <xf numFmtId="177" fontId="4" fillId="0" borderId="13" xfId="15" applyNumberFormat="1" applyFont="1" applyFill="1" applyBorder="1" applyAlignment="1">
      <alignment vertical="center"/>
      <protection/>
    </xf>
    <xf numFmtId="177" fontId="4" fillId="0" borderId="19" xfId="15" applyNumberFormat="1" applyFont="1" applyFill="1" applyBorder="1" applyAlignment="1">
      <alignment vertical="center"/>
      <protection/>
    </xf>
    <xf numFmtId="177" fontId="4" fillId="0" borderId="20" xfId="15" applyNumberFormat="1" applyFont="1" applyFill="1" applyBorder="1" applyAlignment="1">
      <alignment vertical="center"/>
      <protection/>
    </xf>
    <xf numFmtId="176" fontId="4" fillId="0" borderId="0" xfId="15" applyNumberFormat="1" applyFont="1" applyFill="1" applyBorder="1" applyAlignment="1">
      <alignment vertical="center"/>
      <protection/>
    </xf>
    <xf numFmtId="178" fontId="3" fillId="3" borderId="11" xfId="0" applyNumberFormat="1" applyFont="1" applyFill="1" applyBorder="1" applyAlignment="1">
      <alignment vertical="center"/>
    </xf>
    <xf numFmtId="0" fontId="3" fillId="3" borderId="11" xfId="0" applyFont="1" applyFill="1" applyBorder="1" applyAlignment="1">
      <alignment horizontal="center"/>
    </xf>
    <xf numFmtId="178" fontId="3" fillId="3" borderId="9" xfId="0" applyNumberFormat="1" applyFont="1" applyFill="1" applyBorder="1" applyAlignment="1">
      <alignment vertical="center"/>
    </xf>
    <xf numFmtId="0" fontId="3" fillId="3" borderId="9" xfId="0" applyFont="1" applyFill="1" applyBorder="1" applyAlignment="1">
      <alignment horizontal="center"/>
    </xf>
    <xf numFmtId="178" fontId="4" fillId="3" borderId="9" xfId="0" applyNumberFormat="1" applyFont="1" applyFill="1" applyBorder="1" applyAlignment="1">
      <alignment vertical="center"/>
    </xf>
    <xf numFmtId="0" fontId="4" fillId="3" borderId="9" xfId="0" applyFont="1" applyFill="1" applyBorder="1" applyAlignment="1">
      <alignment horizontal="center"/>
    </xf>
    <xf numFmtId="177" fontId="4" fillId="0" borderId="18" xfId="15" applyNumberFormat="1" applyFont="1" applyFill="1" applyBorder="1" applyAlignment="1">
      <alignment vertical="center"/>
      <protection/>
    </xf>
    <xf numFmtId="0" fontId="4" fillId="3" borderId="21" xfId="0" applyFont="1" applyFill="1" applyBorder="1" applyAlignment="1">
      <alignment horizontal="center"/>
    </xf>
    <xf numFmtId="177" fontId="4" fillId="0" borderId="22" xfId="15" applyNumberFormat="1" applyFont="1" applyFill="1" applyBorder="1" applyAlignment="1">
      <alignment vertical="center"/>
      <protection/>
    </xf>
    <xf numFmtId="177" fontId="4" fillId="0" borderId="21" xfId="15" applyNumberFormat="1" applyFont="1" applyFill="1" applyBorder="1" applyAlignment="1">
      <alignment vertical="center"/>
      <protection/>
    </xf>
    <xf numFmtId="177" fontId="4" fillId="0" borderId="23" xfId="15" applyNumberFormat="1" applyFont="1" applyFill="1" applyBorder="1" applyAlignment="1">
      <alignment vertical="center"/>
      <protection/>
    </xf>
    <xf numFmtId="177" fontId="4" fillId="0" borderId="24" xfId="15" applyNumberFormat="1" applyFont="1" applyFill="1" applyBorder="1" applyAlignment="1">
      <alignment vertical="center"/>
      <protection/>
    </xf>
    <xf numFmtId="178" fontId="3" fillId="0" borderId="0" xfId="15" applyNumberFormat="1" applyFont="1" applyFill="1" applyAlignment="1">
      <alignment vertical="center"/>
      <protection/>
    </xf>
    <xf numFmtId="0" fontId="3" fillId="2" borderId="1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 textRotation="255"/>
    </xf>
    <xf numFmtId="0" fontId="4" fillId="3" borderId="25" xfId="0" applyFont="1" applyFill="1" applyBorder="1" applyAlignment="1">
      <alignment horizontal="center" vertical="center" textRotation="255"/>
    </xf>
    <xf numFmtId="0" fontId="4" fillId="3" borderId="26" xfId="0" applyFont="1" applyFill="1" applyBorder="1" applyAlignment="1">
      <alignment horizontal="center" vertical="center" textRotation="255" wrapText="1"/>
    </xf>
    <xf numFmtId="0" fontId="4" fillId="3" borderId="9" xfId="0" applyFont="1" applyFill="1" applyBorder="1" applyAlignment="1">
      <alignment horizontal="center" vertical="center" textRotation="255"/>
    </xf>
    <xf numFmtId="178" fontId="4" fillId="3" borderId="27" xfId="0" applyNumberFormat="1" applyFont="1" applyFill="1" applyBorder="1" applyAlignment="1">
      <alignment horizontal="center"/>
    </xf>
    <xf numFmtId="178" fontId="4" fillId="3" borderId="28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7" fontId="3" fillId="2" borderId="0" xfId="17" applyNumberFormat="1" applyFont="1" applyFill="1" applyBorder="1" applyAlignment="1" applyProtection="1">
      <alignment horizontal="left" vertical="center"/>
      <protection hidden="1"/>
    </xf>
    <xf numFmtId="177" fontId="3" fillId="2" borderId="11" xfId="17" applyNumberFormat="1" applyFont="1" applyFill="1" applyBorder="1" applyAlignment="1" applyProtection="1">
      <alignment horizontal="left" vertical="center"/>
      <protection hidden="1"/>
    </xf>
    <xf numFmtId="177" fontId="3" fillId="2" borderId="14" xfId="17" applyNumberFormat="1" applyFont="1" applyFill="1" applyBorder="1" applyAlignment="1" applyProtection="1">
      <alignment horizontal="left" vertical="center"/>
      <protection hidden="1"/>
    </xf>
    <xf numFmtId="177" fontId="3" fillId="2" borderId="9" xfId="17" applyNumberFormat="1" applyFont="1" applyFill="1" applyBorder="1" applyAlignment="1" applyProtection="1">
      <alignment horizontal="left" vertical="center"/>
      <protection hidden="1"/>
    </xf>
    <xf numFmtId="0" fontId="3" fillId="2" borderId="20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176" fontId="1" fillId="0" borderId="0" xfId="15" applyNumberFormat="1" applyFont="1" applyFill="1" applyAlignment="1">
      <alignment horizontal="center" vertical="center"/>
      <protection/>
    </xf>
    <xf numFmtId="177" fontId="3" fillId="2" borderId="30" xfId="17" applyNumberFormat="1" applyFont="1" applyFill="1" applyBorder="1" applyAlignment="1" applyProtection="1">
      <alignment horizontal="center" vertical="center"/>
      <protection hidden="1"/>
    </xf>
    <xf numFmtId="177" fontId="3" fillId="2" borderId="31" xfId="17" applyNumberFormat="1" applyFont="1" applyFill="1" applyBorder="1" applyAlignment="1" applyProtection="1">
      <alignment horizontal="center" vertical="center"/>
      <protection hidden="1"/>
    </xf>
    <xf numFmtId="177" fontId="3" fillId="2" borderId="0" xfId="17" applyNumberFormat="1" applyFont="1" applyFill="1" applyBorder="1" applyAlignment="1" applyProtection="1">
      <alignment horizontal="center" vertical="center"/>
      <protection hidden="1"/>
    </xf>
    <xf numFmtId="177" fontId="3" fillId="2" borderId="11" xfId="17" applyNumberFormat="1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>
      <alignment horizontal="center" vertical="center" textRotation="255"/>
    </xf>
    <xf numFmtId="0" fontId="3" fillId="2" borderId="6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 textRotation="255"/>
    </xf>
    <xf numFmtId="0" fontId="4" fillId="2" borderId="3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</cellXfs>
  <cellStyles count="8">
    <cellStyle name="Normal" xfId="0"/>
    <cellStyle name="?鹎%U龡&amp;H?_x0008__x001C__x001C_?_x0007__x0001__x0001_" xfId="15"/>
    <cellStyle name="Percent" xfId="16"/>
    <cellStyle name="常规_山东省2002年投入产出表(待定）" xfId="17"/>
    <cellStyle name="Currency" xfId="18"/>
    <cellStyle name="Currency [0]" xfId="19"/>
    <cellStyle name="Comma" xfId="20"/>
    <cellStyle name="Comma [0]" xfId="21"/>
  </cellStyles>
  <dxfs count="1">
    <dxf>
      <font>
        <color rgb="FF99330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0</xdr:rowOff>
    </xdr:from>
    <xdr:to>
      <xdr:col>2</xdr:col>
      <xdr:colOff>9525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457200"/>
          <a:ext cx="2771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2</xdr:col>
      <xdr:colOff>9525</xdr:colOff>
      <xdr:row>5</xdr:row>
      <xdr:rowOff>152400</xdr:rowOff>
    </xdr:to>
    <xdr:sp>
      <xdr:nvSpPr>
        <xdr:cNvPr id="2" name="Line 2"/>
        <xdr:cNvSpPr>
          <a:spLocks/>
        </xdr:cNvSpPr>
      </xdr:nvSpPr>
      <xdr:spPr>
        <a:xfrm>
          <a:off x="28575" y="485775"/>
          <a:ext cx="27717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60"/>
  <sheetViews>
    <sheetView tabSelected="1" workbookViewId="0" topLeftCell="V1">
      <selection activeCell="G36" sqref="G36"/>
    </sheetView>
  </sheetViews>
  <sheetFormatPr defaultColWidth="9.00390625" defaultRowHeight="14.25"/>
  <cols>
    <col min="1" max="1" width="4.75390625" style="2" customWidth="1"/>
    <col min="2" max="2" width="31.875" style="2" customWidth="1"/>
    <col min="3" max="3" width="8.875" style="4" customWidth="1"/>
    <col min="4" max="4" width="10.875" style="2" customWidth="1"/>
    <col min="5" max="5" width="10.00390625" style="2" customWidth="1"/>
    <col min="6" max="6" width="11.875" style="2" customWidth="1"/>
    <col min="7" max="7" width="11.50390625" style="2" customWidth="1"/>
    <col min="8" max="9" width="11.875" style="2" customWidth="1"/>
    <col min="10" max="10" width="8.50390625" style="2" customWidth="1"/>
    <col min="11" max="12" width="11.875" style="2" customWidth="1"/>
    <col min="13" max="13" width="12.375" style="2" customWidth="1"/>
    <col min="14" max="14" width="13.875" style="2" customWidth="1"/>
    <col min="15" max="15" width="9.625" style="2" customWidth="1"/>
    <col min="16" max="16" width="10.00390625" style="1" customWidth="1"/>
    <col min="17" max="17" width="10.75390625" style="2" customWidth="1"/>
    <col min="18" max="18" width="9.375" style="1" customWidth="1"/>
    <col min="19" max="45" width="11.875" style="2" customWidth="1"/>
    <col min="46" max="46" width="14.375" style="3" customWidth="1"/>
    <col min="47" max="48" width="11.875" style="2" customWidth="1"/>
    <col min="49" max="49" width="11.875" style="3" customWidth="1"/>
    <col min="50" max="50" width="11.875" style="2" customWidth="1"/>
    <col min="51" max="51" width="11.875" style="3" customWidth="1"/>
    <col min="52" max="53" width="11.875" style="2" customWidth="1"/>
    <col min="54" max="54" width="11.875" style="3" customWidth="1"/>
    <col min="55" max="56" width="11.875" style="2" customWidth="1"/>
    <col min="57" max="57" width="11.875" style="3" customWidth="1"/>
    <col min="58" max="60" width="11.875" style="2" customWidth="1"/>
    <col min="61" max="61" width="13.00390625" style="2" customWidth="1"/>
    <col min="62" max="62" width="14.125" style="1" customWidth="1"/>
    <col min="63" max="143" width="11.875" style="2" customWidth="1"/>
    <col min="144" max="144" width="16.25390625" style="3" customWidth="1"/>
    <col min="145" max="146" width="15.625" style="2" customWidth="1"/>
    <col min="147" max="147" width="15.625" style="3" customWidth="1"/>
    <col min="148" max="148" width="15.625" style="2" customWidth="1"/>
    <col min="149" max="149" width="15.625" style="3" customWidth="1"/>
    <col min="150" max="150" width="15.625" style="2" customWidth="1"/>
    <col min="151" max="151" width="7.50390625" style="2" customWidth="1"/>
    <col min="152" max="152" width="6.75390625" style="3" hidden="1" customWidth="1"/>
    <col min="153" max="154" width="6.75390625" style="2" hidden="1" customWidth="1"/>
    <col min="155" max="155" width="6.75390625" style="3" hidden="1" customWidth="1"/>
    <col min="156" max="157" width="6.75390625" style="2" hidden="1" customWidth="1"/>
    <col min="158" max="158" width="6.75390625" style="2" customWidth="1"/>
    <col min="159" max="159" width="10.75390625" style="2" customWidth="1"/>
    <col min="160" max="160" width="2.50390625" style="2" customWidth="1"/>
    <col min="161" max="161" width="9.00390625" style="2" customWidth="1"/>
    <col min="162" max="162" width="2.75390625" style="2" customWidth="1"/>
    <col min="163" max="163" width="9.00390625" style="2" customWidth="1"/>
    <col min="164" max="164" width="2.50390625" style="2" customWidth="1"/>
    <col min="165" max="165" width="9.00390625" style="2" customWidth="1"/>
    <col min="166" max="166" width="12.25390625" style="2" bestFit="1" customWidth="1"/>
    <col min="167" max="167" width="9.00390625" style="2" customWidth="1"/>
    <col min="168" max="168" width="10.25390625" style="2" bestFit="1" customWidth="1"/>
    <col min="169" max="16384" width="9.00390625" style="2" customWidth="1"/>
  </cols>
  <sheetData>
    <row r="1" spans="1:61" ht="2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</row>
    <row r="2" ht="15.75" customHeight="1" thickBot="1">
      <c r="BI2" s="2" t="s">
        <v>1</v>
      </c>
    </row>
    <row r="3" spans="1:61" ht="13.5" customHeight="1">
      <c r="A3" s="94" t="s">
        <v>2</v>
      </c>
      <c r="B3" s="95"/>
      <c r="C3" s="98" t="s">
        <v>3</v>
      </c>
      <c r="D3" s="101" t="s">
        <v>4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6"/>
      <c r="AU3" s="103" t="s">
        <v>5</v>
      </c>
      <c r="AV3" s="104"/>
      <c r="AW3" s="104"/>
      <c r="AX3" s="104"/>
      <c r="AY3" s="104"/>
      <c r="AZ3" s="104"/>
      <c r="BA3" s="104"/>
      <c r="BB3" s="104"/>
      <c r="BC3" s="104"/>
      <c r="BD3" s="105"/>
      <c r="BE3" s="7"/>
      <c r="BF3" s="8"/>
      <c r="BG3" s="8"/>
      <c r="BH3" s="8"/>
      <c r="BI3" s="9"/>
    </row>
    <row r="4" spans="1:156" ht="12">
      <c r="A4" s="96"/>
      <c r="B4" s="97"/>
      <c r="C4" s="99"/>
      <c r="D4" s="73" t="s">
        <v>6</v>
      </c>
      <c r="E4" s="73" t="s">
        <v>7</v>
      </c>
      <c r="F4" s="73" t="s">
        <v>8</v>
      </c>
      <c r="G4" s="73" t="s">
        <v>9</v>
      </c>
      <c r="H4" s="73" t="s">
        <v>10</v>
      </c>
      <c r="I4" s="73" t="s">
        <v>11</v>
      </c>
      <c r="J4" s="73" t="s">
        <v>12</v>
      </c>
      <c r="K4" s="73" t="s">
        <v>13</v>
      </c>
      <c r="L4" s="73" t="s">
        <v>14</v>
      </c>
      <c r="M4" s="73" t="s">
        <v>15</v>
      </c>
      <c r="N4" s="73" t="s">
        <v>16</v>
      </c>
      <c r="O4" s="73" t="s">
        <v>17</v>
      </c>
      <c r="P4" s="73" t="s">
        <v>18</v>
      </c>
      <c r="Q4" s="90" t="s">
        <v>19</v>
      </c>
      <c r="R4" s="73" t="s">
        <v>20</v>
      </c>
      <c r="S4" s="90" t="s">
        <v>21</v>
      </c>
      <c r="T4" s="73" t="s">
        <v>22</v>
      </c>
      <c r="U4" s="73" t="s">
        <v>23</v>
      </c>
      <c r="V4" s="73" t="s">
        <v>24</v>
      </c>
      <c r="W4" s="73" t="s">
        <v>25</v>
      </c>
      <c r="X4" s="73" t="s">
        <v>26</v>
      </c>
      <c r="Y4" s="73" t="s">
        <v>27</v>
      </c>
      <c r="Z4" s="73" t="s">
        <v>28</v>
      </c>
      <c r="AA4" s="73" t="s">
        <v>29</v>
      </c>
      <c r="AB4" s="73" t="s">
        <v>30</v>
      </c>
      <c r="AC4" s="73" t="s">
        <v>31</v>
      </c>
      <c r="AD4" s="73" t="s">
        <v>32</v>
      </c>
      <c r="AE4" s="73" t="s">
        <v>33</v>
      </c>
      <c r="AF4" s="73" t="s">
        <v>34</v>
      </c>
      <c r="AG4" s="73" t="s">
        <v>35</v>
      </c>
      <c r="AH4" s="73" t="s">
        <v>36</v>
      </c>
      <c r="AI4" s="73" t="s">
        <v>37</v>
      </c>
      <c r="AJ4" s="73" t="s">
        <v>38</v>
      </c>
      <c r="AK4" s="73" t="s">
        <v>39</v>
      </c>
      <c r="AL4" s="73" t="s">
        <v>40</v>
      </c>
      <c r="AM4" s="73" t="s">
        <v>41</v>
      </c>
      <c r="AN4" s="73" t="s">
        <v>42</v>
      </c>
      <c r="AO4" s="73" t="s">
        <v>43</v>
      </c>
      <c r="AP4" s="73" t="s">
        <v>44</v>
      </c>
      <c r="AQ4" s="73" t="s">
        <v>45</v>
      </c>
      <c r="AR4" s="73" t="s">
        <v>46</v>
      </c>
      <c r="AS4" s="73" t="s">
        <v>47</v>
      </c>
      <c r="AT4" s="76" t="s">
        <v>48</v>
      </c>
      <c r="AU4" s="86" t="s">
        <v>49</v>
      </c>
      <c r="AV4" s="87"/>
      <c r="AW4" s="87"/>
      <c r="AX4" s="87"/>
      <c r="AY4" s="88"/>
      <c r="AZ4" s="89" t="s">
        <v>50</v>
      </c>
      <c r="BA4" s="84"/>
      <c r="BB4" s="85"/>
      <c r="BC4" s="10"/>
      <c r="BD4" s="73" t="s">
        <v>51</v>
      </c>
      <c r="BE4" s="76" t="s">
        <v>52</v>
      </c>
      <c r="BF4" s="11"/>
      <c r="BG4" s="11"/>
      <c r="BH4" s="11"/>
      <c r="BI4" s="12"/>
      <c r="EN4" s="2"/>
      <c r="EO4" s="3"/>
      <c r="EQ4" s="2"/>
      <c r="ER4" s="3"/>
      <c r="ES4" s="2"/>
      <c r="ET4" s="3"/>
      <c r="EV4" s="2"/>
      <c r="EW4" s="3"/>
      <c r="EY4" s="2"/>
      <c r="EZ4" s="3"/>
    </row>
    <row r="5" spans="1:156" ht="12">
      <c r="A5" s="79" t="s">
        <v>53</v>
      </c>
      <c r="B5" s="80"/>
      <c r="C5" s="99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91"/>
      <c r="R5" s="74"/>
      <c r="S5" s="91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7"/>
      <c r="AU5" s="83" t="s">
        <v>54</v>
      </c>
      <c r="AV5" s="84"/>
      <c r="AW5" s="85"/>
      <c r="AX5" s="73" t="s">
        <v>55</v>
      </c>
      <c r="AY5" s="76" t="s">
        <v>56</v>
      </c>
      <c r="AZ5" s="73" t="s">
        <v>57</v>
      </c>
      <c r="BA5" s="73" t="s">
        <v>58</v>
      </c>
      <c r="BB5" s="76" t="s">
        <v>56</v>
      </c>
      <c r="BC5" s="11" t="s">
        <v>59</v>
      </c>
      <c r="BD5" s="74"/>
      <c r="BE5" s="77"/>
      <c r="BF5" s="11" t="s">
        <v>60</v>
      </c>
      <c r="BG5" s="11" t="s">
        <v>61</v>
      </c>
      <c r="BH5" s="11" t="s">
        <v>62</v>
      </c>
      <c r="BI5" s="13" t="s">
        <v>63</v>
      </c>
      <c r="EN5" s="2"/>
      <c r="EO5" s="3"/>
      <c r="EQ5" s="2"/>
      <c r="ER5" s="3"/>
      <c r="ES5" s="2"/>
      <c r="ET5" s="3"/>
      <c r="EV5" s="2"/>
      <c r="EW5" s="3"/>
      <c r="EY5" s="2"/>
      <c r="EZ5" s="3"/>
    </row>
    <row r="6" spans="1:156" ht="12">
      <c r="A6" s="81"/>
      <c r="B6" s="82"/>
      <c r="C6" s="100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92"/>
      <c r="R6" s="75"/>
      <c r="S6" s="92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8"/>
      <c r="AU6" s="16" t="s">
        <v>64</v>
      </c>
      <c r="AV6" s="16" t="s">
        <v>65</v>
      </c>
      <c r="AW6" s="17" t="s">
        <v>66</v>
      </c>
      <c r="AX6" s="75"/>
      <c r="AY6" s="78"/>
      <c r="AZ6" s="75"/>
      <c r="BA6" s="75"/>
      <c r="BB6" s="78"/>
      <c r="BC6" s="15"/>
      <c r="BD6" s="75"/>
      <c r="BE6" s="78"/>
      <c r="BF6" s="14"/>
      <c r="BG6" s="14"/>
      <c r="BH6" s="14"/>
      <c r="BI6" s="18"/>
      <c r="EN6" s="2"/>
      <c r="EO6" s="3"/>
      <c r="EQ6" s="2"/>
      <c r="ER6" s="3"/>
      <c r="ES6" s="2"/>
      <c r="ET6" s="3"/>
      <c r="EV6" s="2"/>
      <c r="EW6" s="3"/>
      <c r="EY6" s="2"/>
      <c r="EZ6" s="3"/>
    </row>
    <row r="7" spans="1:61" ht="13.5">
      <c r="A7" s="66" t="s">
        <v>3</v>
      </c>
      <c r="B7" s="38"/>
      <c r="C7" s="19" t="s">
        <v>67</v>
      </c>
      <c r="D7" s="20" t="s">
        <v>68</v>
      </c>
      <c r="E7" s="20" t="s">
        <v>69</v>
      </c>
      <c r="F7" s="20" t="s">
        <v>70</v>
      </c>
      <c r="G7" s="20" t="s">
        <v>71</v>
      </c>
      <c r="H7" s="20" t="s">
        <v>72</v>
      </c>
      <c r="I7" s="20" t="s">
        <v>73</v>
      </c>
      <c r="J7" s="20" t="s">
        <v>74</v>
      </c>
      <c r="K7" s="20" t="s">
        <v>75</v>
      </c>
      <c r="L7" s="20" t="s">
        <v>76</v>
      </c>
      <c r="M7" s="20">
        <v>10</v>
      </c>
      <c r="N7" s="20">
        <v>11</v>
      </c>
      <c r="O7" s="20">
        <v>12</v>
      </c>
      <c r="P7" s="21">
        <v>13</v>
      </c>
      <c r="Q7" s="20">
        <v>14</v>
      </c>
      <c r="R7" s="21">
        <v>15</v>
      </c>
      <c r="S7" s="20">
        <v>16</v>
      </c>
      <c r="T7" s="20">
        <v>17</v>
      </c>
      <c r="U7" s="20">
        <v>18</v>
      </c>
      <c r="V7" s="20">
        <v>19</v>
      </c>
      <c r="W7" s="20">
        <v>20</v>
      </c>
      <c r="X7" s="20">
        <v>21</v>
      </c>
      <c r="Y7" s="20">
        <v>22</v>
      </c>
      <c r="Z7" s="20">
        <v>23</v>
      </c>
      <c r="AA7" s="20">
        <v>24</v>
      </c>
      <c r="AB7" s="20">
        <v>25</v>
      </c>
      <c r="AC7" s="20">
        <v>26</v>
      </c>
      <c r="AD7" s="20">
        <v>27</v>
      </c>
      <c r="AE7" s="20">
        <v>28</v>
      </c>
      <c r="AF7" s="20">
        <v>29</v>
      </c>
      <c r="AG7" s="20">
        <v>30</v>
      </c>
      <c r="AH7" s="20">
        <v>31</v>
      </c>
      <c r="AI7" s="20">
        <v>32</v>
      </c>
      <c r="AJ7" s="20">
        <v>33</v>
      </c>
      <c r="AK7" s="20">
        <v>34</v>
      </c>
      <c r="AL7" s="20">
        <v>35</v>
      </c>
      <c r="AM7" s="20">
        <v>36</v>
      </c>
      <c r="AN7" s="20">
        <v>37</v>
      </c>
      <c r="AO7" s="20">
        <v>38</v>
      </c>
      <c r="AP7" s="20">
        <v>39</v>
      </c>
      <c r="AQ7" s="20">
        <v>40</v>
      </c>
      <c r="AR7" s="20">
        <v>41</v>
      </c>
      <c r="AS7" s="20">
        <v>42</v>
      </c>
      <c r="AT7" s="22"/>
      <c r="AU7" s="20" t="s">
        <v>77</v>
      </c>
      <c r="AV7" s="23" t="s">
        <v>78</v>
      </c>
      <c r="AW7" s="24" t="s">
        <v>79</v>
      </c>
      <c r="AX7" s="20" t="s">
        <v>80</v>
      </c>
      <c r="AY7" s="24" t="s">
        <v>81</v>
      </c>
      <c r="AZ7" s="20" t="s">
        <v>82</v>
      </c>
      <c r="BA7" s="20" t="s">
        <v>83</v>
      </c>
      <c r="BB7" s="24" t="s">
        <v>84</v>
      </c>
      <c r="BC7" s="25" t="s">
        <v>85</v>
      </c>
      <c r="BD7" s="20" t="s">
        <v>86</v>
      </c>
      <c r="BE7" s="24" t="s">
        <v>87</v>
      </c>
      <c r="BF7" s="20" t="s">
        <v>88</v>
      </c>
      <c r="BG7" s="20" t="s">
        <v>89</v>
      </c>
      <c r="BH7" s="20" t="s">
        <v>90</v>
      </c>
      <c r="BI7" s="26" t="s">
        <v>91</v>
      </c>
    </row>
    <row r="8" spans="1:61" ht="12">
      <c r="A8" s="39" t="s">
        <v>92</v>
      </c>
      <c r="B8" s="27" t="s">
        <v>6</v>
      </c>
      <c r="C8" s="28" t="s">
        <v>68</v>
      </c>
      <c r="D8" s="29">
        <v>564610.11</v>
      </c>
      <c r="E8" s="29">
        <v>2227.3</v>
      </c>
      <c r="F8" s="29">
        <v>0.2</v>
      </c>
      <c r="G8" s="29">
        <v>0.29</v>
      </c>
      <c r="H8" s="29">
        <v>0.01</v>
      </c>
      <c r="I8" s="29">
        <v>1016801.14</v>
      </c>
      <c r="J8" s="29">
        <v>17592.02</v>
      </c>
      <c r="K8" s="29">
        <v>0.54</v>
      </c>
      <c r="L8" s="29">
        <v>7103.67</v>
      </c>
      <c r="M8" s="29">
        <v>3865.8</v>
      </c>
      <c r="N8" s="29">
        <v>0.04</v>
      </c>
      <c r="O8" s="29">
        <v>222156.71</v>
      </c>
      <c r="P8" s="29">
        <v>977.65</v>
      </c>
      <c r="Q8" s="30">
        <v>0.33</v>
      </c>
      <c r="R8" s="29">
        <v>0.58</v>
      </c>
      <c r="S8" s="30">
        <v>3.15</v>
      </c>
      <c r="T8" s="29">
        <v>1.25</v>
      </c>
      <c r="U8" s="29">
        <v>1.7</v>
      </c>
      <c r="V8" s="29">
        <v>619.52</v>
      </c>
      <c r="W8" s="29">
        <v>0.79</v>
      </c>
      <c r="X8" s="29">
        <v>1056.8</v>
      </c>
      <c r="Y8" s="29">
        <v>0.03</v>
      </c>
      <c r="Z8" s="29">
        <v>4.46</v>
      </c>
      <c r="AA8" s="29">
        <v>1.93</v>
      </c>
      <c r="AB8" s="29">
        <v>0.77</v>
      </c>
      <c r="AC8" s="29">
        <v>73801.4</v>
      </c>
      <c r="AD8" s="29">
        <v>2138.99</v>
      </c>
      <c r="AE8" s="29">
        <v>0</v>
      </c>
      <c r="AF8" s="29">
        <v>122.05</v>
      </c>
      <c r="AG8" s="29">
        <v>262.89</v>
      </c>
      <c r="AH8" s="29">
        <v>365638.46</v>
      </c>
      <c r="AI8" s="29">
        <v>34.05</v>
      </c>
      <c r="AJ8" s="29">
        <v>32339.19</v>
      </c>
      <c r="AK8" s="29">
        <v>301514.24</v>
      </c>
      <c r="AL8" s="29">
        <v>69105.05</v>
      </c>
      <c r="AM8" s="29">
        <v>81495.56</v>
      </c>
      <c r="AN8" s="29">
        <v>77858.64</v>
      </c>
      <c r="AO8" s="29">
        <v>18256.85</v>
      </c>
      <c r="AP8" s="29">
        <v>51466.62</v>
      </c>
      <c r="AQ8" s="29">
        <v>134.62</v>
      </c>
      <c r="AR8" s="29">
        <v>30293.05</v>
      </c>
      <c r="AS8" s="29">
        <v>6873.51</v>
      </c>
      <c r="AT8" s="31">
        <f aca="true" t="shared" si="0" ref="AT8:AT49">SUM(D8:AS8)</f>
        <v>2948361.9599999995</v>
      </c>
      <c r="AU8" s="32">
        <v>239538.6</v>
      </c>
      <c r="AV8" s="29">
        <v>3101060.85</v>
      </c>
      <c r="AW8" s="33">
        <f aca="true" t="shared" si="1" ref="AW8:AW49">AU8+AV8</f>
        <v>3340599.45</v>
      </c>
      <c r="AX8" s="29">
        <v>522512.87</v>
      </c>
      <c r="AY8" s="31">
        <f aca="true" t="shared" si="2" ref="AY8:AY49">AW8+AX8</f>
        <v>3863112.3200000003</v>
      </c>
      <c r="AZ8" s="29">
        <v>4730.34</v>
      </c>
      <c r="BA8" s="29">
        <v>565025.21</v>
      </c>
      <c r="BB8" s="31">
        <f aca="true" t="shared" si="3" ref="BB8:BB49">AZ8+BA8</f>
        <v>569755.5499999999</v>
      </c>
      <c r="BC8" s="29">
        <v>573649.03</v>
      </c>
      <c r="BD8" s="29">
        <v>1915.62</v>
      </c>
      <c r="BE8" s="31">
        <f aca="true" t="shared" si="4" ref="BE8:BE49">AY8+BB8+BC8+BD8</f>
        <v>5008432.5200000005</v>
      </c>
      <c r="BF8" s="29">
        <v>2018462.54</v>
      </c>
      <c r="BG8" s="29">
        <v>2658131.93</v>
      </c>
      <c r="BH8" s="29">
        <v>0</v>
      </c>
      <c r="BI8" s="34">
        <f aca="true" t="shared" si="5" ref="BI8:BI49">AT8+BE8-BF8-BG8</f>
        <v>3280200.0100000002</v>
      </c>
    </row>
    <row r="9" spans="1:61" ht="12">
      <c r="A9" s="67"/>
      <c r="B9" s="27" t="s">
        <v>93</v>
      </c>
      <c r="C9" s="35" t="s">
        <v>69</v>
      </c>
      <c r="D9" s="36">
        <v>127636.52</v>
      </c>
      <c r="E9" s="36">
        <v>3210415.05</v>
      </c>
      <c r="F9" s="36">
        <v>2411.17</v>
      </c>
      <c r="G9" s="36">
        <v>4270.02</v>
      </c>
      <c r="H9" s="36">
        <v>0.96</v>
      </c>
      <c r="I9" s="36">
        <v>89997.98</v>
      </c>
      <c r="J9" s="36">
        <v>5983.46</v>
      </c>
      <c r="K9" s="36">
        <v>6720.54</v>
      </c>
      <c r="L9" s="36">
        <v>1032.33</v>
      </c>
      <c r="M9" s="36">
        <v>18710.95</v>
      </c>
      <c r="N9" s="36">
        <v>1412.89</v>
      </c>
      <c r="O9" s="36">
        <v>163018.76</v>
      </c>
      <c r="P9" s="36">
        <v>212918.9</v>
      </c>
      <c r="Q9" s="37">
        <v>8705.44</v>
      </c>
      <c r="R9" s="36">
        <v>3233.41</v>
      </c>
      <c r="S9" s="37">
        <v>9709.03</v>
      </c>
      <c r="T9" s="36">
        <v>20752.02</v>
      </c>
      <c r="U9" s="36">
        <v>4250.92</v>
      </c>
      <c r="V9" s="36">
        <v>43.84</v>
      </c>
      <c r="W9" s="36">
        <v>117.91</v>
      </c>
      <c r="X9" s="36">
        <v>73870.97</v>
      </c>
      <c r="Y9" s="36">
        <v>74.45</v>
      </c>
      <c r="Z9" s="36">
        <v>1175124.13</v>
      </c>
      <c r="AA9" s="36">
        <v>0</v>
      </c>
      <c r="AB9" s="36">
        <v>3680.61</v>
      </c>
      <c r="AC9" s="36">
        <v>199505.34</v>
      </c>
      <c r="AD9" s="36">
        <v>111990.71</v>
      </c>
      <c r="AE9" s="36">
        <v>5153.9</v>
      </c>
      <c r="AF9" s="36">
        <v>0</v>
      </c>
      <c r="AG9" s="36">
        <v>72229.48</v>
      </c>
      <c r="AH9" s="36">
        <v>29115.86</v>
      </c>
      <c r="AI9" s="36">
        <v>0</v>
      </c>
      <c r="AJ9" s="36">
        <v>0</v>
      </c>
      <c r="AK9" s="36">
        <v>71246.99</v>
      </c>
      <c r="AL9" s="36">
        <v>0.07</v>
      </c>
      <c r="AM9" s="36">
        <v>0.32</v>
      </c>
      <c r="AN9" s="36">
        <v>122.79</v>
      </c>
      <c r="AO9" s="36">
        <v>0</v>
      </c>
      <c r="AP9" s="36">
        <v>339.73</v>
      </c>
      <c r="AQ9" s="36">
        <v>5659.19</v>
      </c>
      <c r="AR9" s="36">
        <v>0</v>
      </c>
      <c r="AS9" s="36">
        <v>0</v>
      </c>
      <c r="AT9" s="41">
        <f t="shared" si="0"/>
        <v>5639456.640000003</v>
      </c>
      <c r="AU9" s="42">
        <v>101628.73</v>
      </c>
      <c r="AV9" s="43">
        <v>20474.08</v>
      </c>
      <c r="AW9" s="33">
        <f t="shared" si="1"/>
        <v>122102.81</v>
      </c>
      <c r="AX9" s="36">
        <v>0</v>
      </c>
      <c r="AY9" s="41">
        <f t="shared" si="2"/>
        <v>122102.81</v>
      </c>
      <c r="AZ9" s="36">
        <v>0</v>
      </c>
      <c r="BA9" s="36">
        <v>62797.11</v>
      </c>
      <c r="BB9" s="41">
        <f t="shared" si="3"/>
        <v>62797.11</v>
      </c>
      <c r="BC9" s="36">
        <v>560508.98</v>
      </c>
      <c r="BD9" s="36">
        <v>704873.42</v>
      </c>
      <c r="BE9" s="41">
        <f t="shared" si="4"/>
        <v>1450282.3199999998</v>
      </c>
      <c r="BF9" s="36">
        <v>0</v>
      </c>
      <c r="BG9" s="36">
        <v>1204381.25</v>
      </c>
      <c r="BH9" s="36">
        <v>0</v>
      </c>
      <c r="BI9" s="44">
        <f t="shared" si="5"/>
        <v>5885357.710000003</v>
      </c>
    </row>
    <row r="10" spans="1:61" ht="12">
      <c r="A10" s="67"/>
      <c r="B10" s="27" t="s">
        <v>94</v>
      </c>
      <c r="C10" s="35" t="s">
        <v>70</v>
      </c>
      <c r="D10" s="36">
        <v>0</v>
      </c>
      <c r="E10" s="36">
        <v>0</v>
      </c>
      <c r="F10" s="36">
        <v>314469.53</v>
      </c>
      <c r="G10" s="36">
        <v>0</v>
      </c>
      <c r="H10" s="36">
        <v>0</v>
      </c>
      <c r="I10" s="36">
        <v>2173.79</v>
      </c>
      <c r="J10" s="36">
        <v>0</v>
      </c>
      <c r="K10" s="36">
        <v>0</v>
      </c>
      <c r="L10" s="36">
        <v>0</v>
      </c>
      <c r="M10" s="36">
        <v>576.81</v>
      </c>
      <c r="N10" s="36">
        <v>2391388.61</v>
      </c>
      <c r="O10" s="36">
        <v>17973.1</v>
      </c>
      <c r="P10" s="36">
        <v>74439.11</v>
      </c>
      <c r="Q10" s="37">
        <v>217.71</v>
      </c>
      <c r="R10" s="36">
        <v>530.28</v>
      </c>
      <c r="S10" s="37">
        <v>505.85</v>
      </c>
      <c r="T10" s="36">
        <v>1837.7</v>
      </c>
      <c r="U10" s="36">
        <v>0</v>
      </c>
      <c r="V10" s="36">
        <v>305.35</v>
      </c>
      <c r="W10" s="36">
        <v>2.37</v>
      </c>
      <c r="X10" s="36">
        <v>0</v>
      </c>
      <c r="Y10" s="36">
        <v>0</v>
      </c>
      <c r="Z10" s="36">
        <v>174340.01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  <c r="AM10" s="36">
        <v>0</v>
      </c>
      <c r="AN10" s="36">
        <v>0</v>
      </c>
      <c r="AO10" s="36">
        <v>0</v>
      </c>
      <c r="AP10" s="36">
        <v>0</v>
      </c>
      <c r="AQ10" s="36">
        <v>0</v>
      </c>
      <c r="AR10" s="36">
        <v>0</v>
      </c>
      <c r="AS10" s="36">
        <v>0</v>
      </c>
      <c r="AT10" s="41">
        <f t="shared" si="0"/>
        <v>2978760.2199999997</v>
      </c>
      <c r="AU10" s="32">
        <v>27259.34</v>
      </c>
      <c r="AV10" s="36">
        <v>22119.8</v>
      </c>
      <c r="AW10" s="33">
        <f t="shared" si="1"/>
        <v>49379.14</v>
      </c>
      <c r="AX10" s="36">
        <v>0</v>
      </c>
      <c r="AY10" s="41">
        <f t="shared" si="2"/>
        <v>49379.14</v>
      </c>
      <c r="AZ10" s="36">
        <v>0</v>
      </c>
      <c r="BA10" s="36">
        <v>335504.67</v>
      </c>
      <c r="BB10" s="41">
        <f t="shared" si="3"/>
        <v>335504.67</v>
      </c>
      <c r="BC10" s="36">
        <v>183406.33</v>
      </c>
      <c r="BD10" s="36">
        <v>19303207.17</v>
      </c>
      <c r="BE10" s="41">
        <f t="shared" si="4"/>
        <v>19871497.310000002</v>
      </c>
      <c r="BF10" s="36">
        <v>19549931.37</v>
      </c>
      <c r="BG10" s="36">
        <v>1553224.67</v>
      </c>
      <c r="BH10" s="36">
        <v>0</v>
      </c>
      <c r="BI10" s="44">
        <f t="shared" si="5"/>
        <v>1747101.4900000002</v>
      </c>
    </row>
    <row r="11" spans="1:61" ht="12">
      <c r="A11" s="67"/>
      <c r="B11" s="27" t="s">
        <v>9</v>
      </c>
      <c r="C11" s="35" t="s">
        <v>71</v>
      </c>
      <c r="D11" s="36">
        <v>0</v>
      </c>
      <c r="E11" s="36">
        <v>0</v>
      </c>
      <c r="F11" s="36">
        <v>0</v>
      </c>
      <c r="G11" s="36">
        <v>1046707.51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4372.86</v>
      </c>
      <c r="N11" s="36">
        <v>0</v>
      </c>
      <c r="O11" s="36">
        <v>159251.9</v>
      </c>
      <c r="P11" s="36">
        <v>37292.27</v>
      </c>
      <c r="Q11" s="37">
        <v>1456239.19</v>
      </c>
      <c r="R11" s="36">
        <v>112138.46</v>
      </c>
      <c r="S11" s="37">
        <v>4793.72</v>
      </c>
      <c r="T11" s="36">
        <v>3469.92</v>
      </c>
      <c r="U11" s="36">
        <v>170050.1</v>
      </c>
      <c r="V11" s="36">
        <v>23328.39</v>
      </c>
      <c r="W11" s="36">
        <v>0</v>
      </c>
      <c r="X11" s="36">
        <v>0</v>
      </c>
      <c r="Y11" s="36">
        <v>2312.25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0</v>
      </c>
      <c r="AT11" s="41">
        <f t="shared" si="0"/>
        <v>3019956.5700000003</v>
      </c>
      <c r="AU11" s="32">
        <v>0</v>
      </c>
      <c r="AV11" s="36">
        <v>0</v>
      </c>
      <c r="AW11" s="33">
        <f t="shared" si="1"/>
        <v>0</v>
      </c>
      <c r="AX11" s="36">
        <v>0</v>
      </c>
      <c r="AY11" s="41">
        <f t="shared" si="2"/>
        <v>0</v>
      </c>
      <c r="AZ11" s="36">
        <v>0</v>
      </c>
      <c r="BA11" s="36">
        <v>-164834.33</v>
      </c>
      <c r="BB11" s="41">
        <f t="shared" si="3"/>
        <v>-164834.33</v>
      </c>
      <c r="BC11" s="36">
        <v>56709.53</v>
      </c>
      <c r="BD11" s="36">
        <v>4136872.82</v>
      </c>
      <c r="BE11" s="41">
        <f t="shared" si="4"/>
        <v>4028748.02</v>
      </c>
      <c r="BF11" s="36">
        <v>3595706.75</v>
      </c>
      <c r="BG11" s="36">
        <v>192623.1</v>
      </c>
      <c r="BH11" s="36">
        <v>0</v>
      </c>
      <c r="BI11" s="44">
        <f t="shared" si="5"/>
        <v>3260374.7399999998</v>
      </c>
    </row>
    <row r="12" spans="1:61" ht="12">
      <c r="A12" s="67"/>
      <c r="B12" s="27" t="s">
        <v>95</v>
      </c>
      <c r="C12" s="35" t="s">
        <v>72</v>
      </c>
      <c r="D12" s="36">
        <v>1826.89</v>
      </c>
      <c r="E12" s="36">
        <v>7194.57</v>
      </c>
      <c r="F12" s="36">
        <v>0.05</v>
      </c>
      <c r="G12" s="36">
        <v>136.38</v>
      </c>
      <c r="H12" s="36">
        <v>4965.58</v>
      </c>
      <c r="I12" s="36">
        <v>5402.1</v>
      </c>
      <c r="J12" s="36">
        <v>12.42</v>
      </c>
      <c r="K12" s="36">
        <v>14.84</v>
      </c>
      <c r="L12" s="36">
        <v>38.43</v>
      </c>
      <c r="M12" s="36">
        <v>229.16</v>
      </c>
      <c r="N12" s="36">
        <v>228.7</v>
      </c>
      <c r="O12" s="36">
        <v>123923.18</v>
      </c>
      <c r="P12" s="36">
        <v>652736.61</v>
      </c>
      <c r="Q12" s="37">
        <v>46837.23</v>
      </c>
      <c r="R12" s="36">
        <v>8362.43</v>
      </c>
      <c r="S12" s="37">
        <v>9343.63</v>
      </c>
      <c r="T12" s="36">
        <v>1136.96</v>
      </c>
      <c r="U12" s="36">
        <v>165.98</v>
      </c>
      <c r="V12" s="36">
        <v>1462.6</v>
      </c>
      <c r="W12" s="36">
        <v>38.2</v>
      </c>
      <c r="X12" s="36">
        <v>16649.34</v>
      </c>
      <c r="Y12" s="36">
        <v>239.02</v>
      </c>
      <c r="Z12" s="36">
        <v>995.86</v>
      </c>
      <c r="AA12" s="36">
        <v>1747.98</v>
      </c>
      <c r="AB12" s="36">
        <v>521.78</v>
      </c>
      <c r="AC12" s="36">
        <v>1261747.09</v>
      </c>
      <c r="AD12" s="36">
        <v>15916.53</v>
      </c>
      <c r="AE12" s="36">
        <v>0</v>
      </c>
      <c r="AF12" s="36">
        <v>53.44</v>
      </c>
      <c r="AG12" s="36">
        <v>0</v>
      </c>
      <c r="AH12" s="36">
        <v>103.7</v>
      </c>
      <c r="AI12" s="36">
        <v>0</v>
      </c>
      <c r="AJ12" s="36">
        <v>2010.95</v>
      </c>
      <c r="AK12" s="36">
        <v>1707.97</v>
      </c>
      <c r="AL12" s="36">
        <v>3042.72</v>
      </c>
      <c r="AM12" s="36">
        <v>1968.62</v>
      </c>
      <c r="AN12" s="36">
        <v>22789.88</v>
      </c>
      <c r="AO12" s="36">
        <v>2512.61</v>
      </c>
      <c r="AP12" s="36">
        <v>19193.23</v>
      </c>
      <c r="AQ12" s="36">
        <v>4707.98</v>
      </c>
      <c r="AR12" s="36">
        <v>9696.18</v>
      </c>
      <c r="AS12" s="36">
        <v>27629.9</v>
      </c>
      <c r="AT12" s="41">
        <f t="shared" si="0"/>
        <v>2257290.72</v>
      </c>
      <c r="AU12" s="32">
        <v>0</v>
      </c>
      <c r="AV12" s="36">
        <v>0</v>
      </c>
      <c r="AW12" s="33">
        <f t="shared" si="1"/>
        <v>0</v>
      </c>
      <c r="AX12" s="36">
        <v>0</v>
      </c>
      <c r="AY12" s="41">
        <f t="shared" si="2"/>
        <v>0</v>
      </c>
      <c r="AZ12" s="36">
        <v>0</v>
      </c>
      <c r="BA12" s="36">
        <v>90766.63</v>
      </c>
      <c r="BB12" s="41">
        <f t="shared" si="3"/>
        <v>90766.63</v>
      </c>
      <c r="BC12" s="36">
        <v>67318</v>
      </c>
      <c r="BD12" s="36">
        <v>204.98</v>
      </c>
      <c r="BE12" s="41">
        <f t="shared" si="4"/>
        <v>158289.61000000002</v>
      </c>
      <c r="BF12" s="36">
        <v>0</v>
      </c>
      <c r="BG12" s="36">
        <v>2369437.42</v>
      </c>
      <c r="BH12" s="36">
        <v>0</v>
      </c>
      <c r="BI12" s="44">
        <f t="shared" si="5"/>
        <v>46142.91000000015</v>
      </c>
    </row>
    <row r="13" spans="1:61" ht="12">
      <c r="A13" s="67"/>
      <c r="B13" s="27" t="s">
        <v>96</v>
      </c>
      <c r="C13" s="35" t="s">
        <v>73</v>
      </c>
      <c r="D13" s="36">
        <v>57463.4</v>
      </c>
      <c r="E13" s="36">
        <v>185.55</v>
      </c>
      <c r="F13" s="36">
        <v>42.04</v>
      </c>
      <c r="G13" s="36">
        <v>103.56</v>
      </c>
      <c r="H13" s="36">
        <v>1133.41</v>
      </c>
      <c r="I13" s="36">
        <v>1456126.45</v>
      </c>
      <c r="J13" s="36">
        <v>398.44</v>
      </c>
      <c r="K13" s="36">
        <v>38.31</v>
      </c>
      <c r="L13" s="36">
        <v>26.88</v>
      </c>
      <c r="M13" s="36">
        <v>336.26</v>
      </c>
      <c r="N13" s="36">
        <v>6</v>
      </c>
      <c r="O13" s="36">
        <v>44499.03</v>
      </c>
      <c r="P13" s="36">
        <v>1630.57</v>
      </c>
      <c r="Q13" s="37">
        <v>72.8</v>
      </c>
      <c r="R13" s="36">
        <v>65.87</v>
      </c>
      <c r="S13" s="37">
        <v>345.75</v>
      </c>
      <c r="T13" s="36">
        <v>297.67</v>
      </c>
      <c r="U13" s="36">
        <v>534.4</v>
      </c>
      <c r="V13" s="36">
        <v>363.73</v>
      </c>
      <c r="W13" s="36">
        <v>83.8</v>
      </c>
      <c r="X13" s="36">
        <v>25.63</v>
      </c>
      <c r="Y13" s="36">
        <v>192.16</v>
      </c>
      <c r="Z13" s="36">
        <v>358.97</v>
      </c>
      <c r="AA13" s="36">
        <v>294.54</v>
      </c>
      <c r="AB13" s="36">
        <v>62.53</v>
      </c>
      <c r="AC13" s="36">
        <v>906.62</v>
      </c>
      <c r="AD13" s="36">
        <v>57039.2</v>
      </c>
      <c r="AE13" s="36">
        <v>255.05</v>
      </c>
      <c r="AF13" s="36">
        <v>1325.65</v>
      </c>
      <c r="AG13" s="36">
        <v>5619.51</v>
      </c>
      <c r="AH13" s="36">
        <v>2349524.72</v>
      </c>
      <c r="AI13" s="36">
        <v>40049.56</v>
      </c>
      <c r="AJ13" s="36">
        <v>4035.41</v>
      </c>
      <c r="AK13" s="36">
        <v>124307.67</v>
      </c>
      <c r="AL13" s="36">
        <v>93573.44</v>
      </c>
      <c r="AM13" s="36">
        <v>3070.4</v>
      </c>
      <c r="AN13" s="36">
        <v>3503.38</v>
      </c>
      <c r="AO13" s="36">
        <v>251.06</v>
      </c>
      <c r="AP13" s="36">
        <v>2637.92</v>
      </c>
      <c r="AQ13" s="36">
        <v>1336.96</v>
      </c>
      <c r="AR13" s="36">
        <v>11115.43</v>
      </c>
      <c r="AS13" s="36">
        <v>5808.34</v>
      </c>
      <c r="AT13" s="41">
        <f t="shared" si="0"/>
        <v>4269048.069999999</v>
      </c>
      <c r="AU13" s="32">
        <v>367761.81</v>
      </c>
      <c r="AV13" s="36">
        <v>4177998.76</v>
      </c>
      <c r="AW13" s="33">
        <f t="shared" si="1"/>
        <v>4545760.569999999</v>
      </c>
      <c r="AX13" s="36">
        <v>0</v>
      </c>
      <c r="AY13" s="41">
        <f t="shared" si="2"/>
        <v>4545760.569999999</v>
      </c>
      <c r="AZ13" s="36">
        <v>0</v>
      </c>
      <c r="BA13" s="36">
        <v>832015.73</v>
      </c>
      <c r="BB13" s="41">
        <f t="shared" si="3"/>
        <v>832015.73</v>
      </c>
      <c r="BC13" s="36">
        <v>274313.33</v>
      </c>
      <c r="BD13" s="36">
        <v>4503456.72</v>
      </c>
      <c r="BE13" s="41">
        <f t="shared" si="4"/>
        <v>10155546.349999998</v>
      </c>
      <c r="BF13" s="36">
        <v>1073837.57</v>
      </c>
      <c r="BG13" s="36">
        <v>6015896.969999999</v>
      </c>
      <c r="BH13" s="36">
        <v>0</v>
      </c>
      <c r="BI13" s="44">
        <f t="shared" si="5"/>
        <v>7334859.879999999</v>
      </c>
    </row>
    <row r="14" spans="1:61" ht="12">
      <c r="A14" s="67"/>
      <c r="B14" s="27" t="s">
        <v>12</v>
      </c>
      <c r="C14" s="35" t="s">
        <v>74</v>
      </c>
      <c r="D14" s="36">
        <v>327.23</v>
      </c>
      <c r="E14" s="36">
        <v>4199.71</v>
      </c>
      <c r="F14" s="36">
        <v>1366.04</v>
      </c>
      <c r="G14" s="36">
        <v>2032.09</v>
      </c>
      <c r="H14" s="36">
        <v>6.16</v>
      </c>
      <c r="I14" s="36">
        <v>5861.96</v>
      </c>
      <c r="J14" s="36">
        <v>323205.85</v>
      </c>
      <c r="K14" s="36">
        <v>500854.53</v>
      </c>
      <c r="L14" s="36">
        <v>10917.5</v>
      </c>
      <c r="M14" s="36">
        <v>42593.25</v>
      </c>
      <c r="N14" s="36">
        <v>273.92</v>
      </c>
      <c r="O14" s="36">
        <v>27894.78</v>
      </c>
      <c r="P14" s="36">
        <v>3639.77</v>
      </c>
      <c r="Q14" s="37">
        <v>2260.49</v>
      </c>
      <c r="R14" s="36">
        <v>1195.93</v>
      </c>
      <c r="S14" s="37">
        <v>9362.15</v>
      </c>
      <c r="T14" s="36">
        <v>32028.04</v>
      </c>
      <c r="U14" s="36">
        <v>6915.5</v>
      </c>
      <c r="V14" s="36">
        <v>15032.8</v>
      </c>
      <c r="W14" s="36">
        <v>741.13</v>
      </c>
      <c r="X14" s="36">
        <v>65440.62</v>
      </c>
      <c r="Y14" s="36">
        <v>29.14</v>
      </c>
      <c r="Z14" s="36">
        <v>5405.96</v>
      </c>
      <c r="AA14" s="36">
        <v>1444.57</v>
      </c>
      <c r="AB14" s="36">
        <v>522.47</v>
      </c>
      <c r="AC14" s="36">
        <v>39899.86</v>
      </c>
      <c r="AD14" s="36">
        <v>37415.52</v>
      </c>
      <c r="AE14" s="36">
        <v>1948.97</v>
      </c>
      <c r="AF14" s="36">
        <v>2780.26</v>
      </c>
      <c r="AG14" s="36">
        <v>10448.16</v>
      </c>
      <c r="AH14" s="36">
        <v>40089.26</v>
      </c>
      <c r="AI14" s="36">
        <v>18991.77</v>
      </c>
      <c r="AJ14" s="36">
        <v>17614.36</v>
      </c>
      <c r="AK14" s="36">
        <v>4390.86</v>
      </c>
      <c r="AL14" s="36">
        <v>30285.23</v>
      </c>
      <c r="AM14" s="36">
        <v>11014.79</v>
      </c>
      <c r="AN14" s="36">
        <v>1882.49</v>
      </c>
      <c r="AO14" s="36">
        <v>4489.06</v>
      </c>
      <c r="AP14" s="36">
        <v>1532.54</v>
      </c>
      <c r="AQ14" s="36">
        <v>1989.77</v>
      </c>
      <c r="AR14" s="36">
        <v>8456.13</v>
      </c>
      <c r="AS14" s="36">
        <v>4800.41</v>
      </c>
      <c r="AT14" s="41">
        <f t="shared" si="0"/>
        <v>1301581.0300000005</v>
      </c>
      <c r="AU14" s="32">
        <v>45244.85</v>
      </c>
      <c r="AV14" s="36">
        <v>757354.25</v>
      </c>
      <c r="AW14" s="33">
        <f t="shared" si="1"/>
        <v>802599.1</v>
      </c>
      <c r="AX14" s="36">
        <v>0</v>
      </c>
      <c r="AY14" s="41">
        <f t="shared" si="2"/>
        <v>802599.1</v>
      </c>
      <c r="AZ14" s="36">
        <v>0</v>
      </c>
      <c r="BA14" s="36">
        <v>168218.44</v>
      </c>
      <c r="BB14" s="41">
        <f t="shared" si="3"/>
        <v>168218.44</v>
      </c>
      <c r="BC14" s="36">
        <v>369228.17</v>
      </c>
      <c r="BD14" s="36">
        <v>483817.02</v>
      </c>
      <c r="BE14" s="41">
        <f t="shared" si="4"/>
        <v>1823862.73</v>
      </c>
      <c r="BF14" s="36">
        <v>184523.86</v>
      </c>
      <c r="BG14" s="36">
        <v>2130265.49</v>
      </c>
      <c r="BH14" s="36">
        <v>0</v>
      </c>
      <c r="BI14" s="44">
        <f t="shared" si="5"/>
        <v>810654.4100000006</v>
      </c>
    </row>
    <row r="15" spans="1:61" ht="12">
      <c r="A15" s="67"/>
      <c r="B15" s="27" t="s">
        <v>97</v>
      </c>
      <c r="C15" s="35" t="s">
        <v>75</v>
      </c>
      <c r="D15" s="36">
        <v>9.9</v>
      </c>
      <c r="E15" s="36">
        <v>6101.98</v>
      </c>
      <c r="F15" s="36">
        <v>1320.24</v>
      </c>
      <c r="G15" s="36">
        <v>12107.5</v>
      </c>
      <c r="H15" s="36">
        <v>68.8</v>
      </c>
      <c r="I15" s="36">
        <v>4763.56</v>
      </c>
      <c r="J15" s="36">
        <v>3386.86</v>
      </c>
      <c r="K15" s="36">
        <v>137916.64</v>
      </c>
      <c r="L15" s="36">
        <v>28215.21</v>
      </c>
      <c r="M15" s="36">
        <v>2940.3</v>
      </c>
      <c r="N15" s="36">
        <v>504.15</v>
      </c>
      <c r="O15" s="36">
        <v>15272.52</v>
      </c>
      <c r="P15" s="36">
        <v>4402.59</v>
      </c>
      <c r="Q15" s="37">
        <v>1002.16</v>
      </c>
      <c r="R15" s="36">
        <v>2074.32</v>
      </c>
      <c r="S15" s="37">
        <v>10499.67</v>
      </c>
      <c r="T15" s="36">
        <v>59944.94</v>
      </c>
      <c r="U15" s="36">
        <v>2280.73</v>
      </c>
      <c r="V15" s="36">
        <v>6030.79</v>
      </c>
      <c r="W15" s="36">
        <v>1047.24</v>
      </c>
      <c r="X15" s="36">
        <v>4147.56</v>
      </c>
      <c r="Y15" s="36">
        <v>85.84</v>
      </c>
      <c r="Z15" s="36">
        <v>18173.95</v>
      </c>
      <c r="AA15" s="36">
        <v>49299.5</v>
      </c>
      <c r="AB15" s="36">
        <v>5337.7</v>
      </c>
      <c r="AC15" s="36">
        <v>50105.95</v>
      </c>
      <c r="AD15" s="36">
        <v>26797.08</v>
      </c>
      <c r="AE15" s="36">
        <v>1574.49</v>
      </c>
      <c r="AF15" s="36">
        <v>21357.22</v>
      </c>
      <c r="AG15" s="36">
        <v>59098.86</v>
      </c>
      <c r="AH15" s="36">
        <v>42069.77</v>
      </c>
      <c r="AI15" s="36">
        <v>155255.29</v>
      </c>
      <c r="AJ15" s="36">
        <v>31691.7</v>
      </c>
      <c r="AK15" s="36">
        <v>26365.29</v>
      </c>
      <c r="AL15" s="36">
        <v>8483.42</v>
      </c>
      <c r="AM15" s="36">
        <v>30598.72</v>
      </c>
      <c r="AN15" s="36">
        <v>5576.95</v>
      </c>
      <c r="AO15" s="36">
        <v>22835.63</v>
      </c>
      <c r="AP15" s="36">
        <v>10828.78</v>
      </c>
      <c r="AQ15" s="36">
        <v>1709.19</v>
      </c>
      <c r="AR15" s="36">
        <v>10517.42</v>
      </c>
      <c r="AS15" s="36">
        <v>25282.33</v>
      </c>
      <c r="AT15" s="41">
        <f t="shared" si="0"/>
        <v>907082.74</v>
      </c>
      <c r="AU15" s="32">
        <v>116821.57</v>
      </c>
      <c r="AV15" s="36">
        <v>1843717.79</v>
      </c>
      <c r="AW15" s="33">
        <f t="shared" si="1"/>
        <v>1960539.36</v>
      </c>
      <c r="AX15" s="36">
        <v>0</v>
      </c>
      <c r="AY15" s="41">
        <f t="shared" si="2"/>
        <v>1960539.36</v>
      </c>
      <c r="AZ15" s="36">
        <v>0</v>
      </c>
      <c r="BA15" s="36">
        <v>344617.84</v>
      </c>
      <c r="BB15" s="41">
        <f t="shared" si="3"/>
        <v>344617.84</v>
      </c>
      <c r="BC15" s="36">
        <v>739230.5</v>
      </c>
      <c r="BD15" s="36">
        <v>580516.18</v>
      </c>
      <c r="BE15" s="41">
        <f t="shared" si="4"/>
        <v>3624903.8800000004</v>
      </c>
      <c r="BF15" s="36">
        <v>129219.93</v>
      </c>
      <c r="BG15" s="36">
        <v>2968690.55</v>
      </c>
      <c r="BH15" s="36">
        <v>0</v>
      </c>
      <c r="BI15" s="44">
        <f t="shared" si="5"/>
        <v>1434076.1400000006</v>
      </c>
    </row>
    <row r="16" spans="1:61" ht="12">
      <c r="A16" s="67"/>
      <c r="B16" s="27" t="s">
        <v>98</v>
      </c>
      <c r="C16" s="35" t="s">
        <v>76</v>
      </c>
      <c r="D16" s="36">
        <v>1581.09</v>
      </c>
      <c r="E16" s="36">
        <v>46941.27</v>
      </c>
      <c r="F16" s="36">
        <v>209.54</v>
      </c>
      <c r="G16" s="36">
        <v>868.65</v>
      </c>
      <c r="H16" s="36">
        <v>17.63</v>
      </c>
      <c r="I16" s="36">
        <v>16016.56</v>
      </c>
      <c r="J16" s="36">
        <v>112.74</v>
      </c>
      <c r="K16" s="36">
        <v>318.41</v>
      </c>
      <c r="L16" s="36">
        <v>231622.73</v>
      </c>
      <c r="M16" s="36">
        <v>4638.05</v>
      </c>
      <c r="N16" s="36">
        <v>1405.82</v>
      </c>
      <c r="O16" s="36">
        <v>9746.56</v>
      </c>
      <c r="P16" s="36">
        <v>4835.01</v>
      </c>
      <c r="Q16" s="37">
        <v>793.63</v>
      </c>
      <c r="R16" s="36">
        <v>5604.04</v>
      </c>
      <c r="S16" s="37">
        <v>20218.24</v>
      </c>
      <c r="T16" s="36">
        <v>86141.4</v>
      </c>
      <c r="U16" s="36">
        <v>7548.75</v>
      </c>
      <c r="V16" s="36">
        <v>8253.91</v>
      </c>
      <c r="W16" s="36">
        <v>2326.89</v>
      </c>
      <c r="X16" s="36">
        <v>5544.61</v>
      </c>
      <c r="Y16" s="36">
        <v>31.48</v>
      </c>
      <c r="Z16" s="36">
        <v>5110.13</v>
      </c>
      <c r="AA16" s="36">
        <v>5290.78</v>
      </c>
      <c r="AB16" s="36">
        <v>1250.77</v>
      </c>
      <c r="AC16" s="36">
        <v>573605.52</v>
      </c>
      <c r="AD16" s="36">
        <v>15236.57</v>
      </c>
      <c r="AE16" s="36">
        <v>1827.47</v>
      </c>
      <c r="AF16" s="36">
        <v>11085.27</v>
      </c>
      <c r="AG16" s="36">
        <v>10455.02</v>
      </c>
      <c r="AH16" s="36">
        <v>15053.77</v>
      </c>
      <c r="AI16" s="36">
        <v>46198.68</v>
      </c>
      <c r="AJ16" s="36">
        <v>31102.97</v>
      </c>
      <c r="AK16" s="36">
        <v>34172.26</v>
      </c>
      <c r="AL16" s="36">
        <v>8714.19</v>
      </c>
      <c r="AM16" s="36">
        <v>13243.37</v>
      </c>
      <c r="AN16" s="36">
        <v>1959.85</v>
      </c>
      <c r="AO16" s="36">
        <v>1063.18</v>
      </c>
      <c r="AP16" s="36">
        <v>1913.69</v>
      </c>
      <c r="AQ16" s="36">
        <v>460.2</v>
      </c>
      <c r="AR16" s="36">
        <v>15302.91</v>
      </c>
      <c r="AS16" s="36">
        <v>2242.84</v>
      </c>
      <c r="AT16" s="41">
        <f t="shared" si="0"/>
        <v>1250066.45</v>
      </c>
      <c r="AU16" s="32">
        <v>19420.82</v>
      </c>
      <c r="AV16" s="36">
        <v>268121.08</v>
      </c>
      <c r="AW16" s="33">
        <f t="shared" si="1"/>
        <v>287541.9</v>
      </c>
      <c r="AX16" s="36">
        <v>0</v>
      </c>
      <c r="AY16" s="41">
        <f t="shared" si="2"/>
        <v>287541.9</v>
      </c>
      <c r="AZ16" s="36">
        <v>19045.77</v>
      </c>
      <c r="BA16" s="36">
        <v>100204.39</v>
      </c>
      <c r="BB16" s="41">
        <f t="shared" si="3"/>
        <v>119250.16</v>
      </c>
      <c r="BC16" s="36">
        <v>91690.55</v>
      </c>
      <c r="BD16" s="36">
        <v>194737.65</v>
      </c>
      <c r="BE16" s="41">
        <f t="shared" si="4"/>
        <v>693220.26</v>
      </c>
      <c r="BF16" s="36">
        <v>17171.29</v>
      </c>
      <c r="BG16" s="36">
        <v>956403.81</v>
      </c>
      <c r="BH16" s="36">
        <v>0</v>
      </c>
      <c r="BI16" s="44">
        <f t="shared" si="5"/>
        <v>969711.6099999999</v>
      </c>
    </row>
    <row r="17" spans="1:61" ht="12">
      <c r="A17" s="67"/>
      <c r="B17" s="27" t="s">
        <v>99</v>
      </c>
      <c r="C17" s="45">
        <v>10</v>
      </c>
      <c r="D17" s="36">
        <v>5503</v>
      </c>
      <c r="E17" s="36">
        <v>27019.2</v>
      </c>
      <c r="F17" s="36">
        <v>1657.2</v>
      </c>
      <c r="G17" s="36">
        <v>4767.23</v>
      </c>
      <c r="H17" s="36">
        <v>46.76</v>
      </c>
      <c r="I17" s="36">
        <v>164478.93</v>
      </c>
      <c r="J17" s="36">
        <v>4902.74</v>
      </c>
      <c r="K17" s="36">
        <v>22245.22</v>
      </c>
      <c r="L17" s="36">
        <v>16370.07</v>
      </c>
      <c r="M17" s="36">
        <v>498280.82</v>
      </c>
      <c r="N17" s="36">
        <v>2469.99</v>
      </c>
      <c r="O17" s="36">
        <v>107378.97</v>
      </c>
      <c r="P17" s="36">
        <v>24454.57</v>
      </c>
      <c r="Q17" s="37">
        <v>5170.3</v>
      </c>
      <c r="R17" s="36">
        <v>10333.11</v>
      </c>
      <c r="S17" s="37">
        <v>45526.13</v>
      </c>
      <c r="T17" s="36">
        <v>15527.04</v>
      </c>
      <c r="U17" s="36">
        <v>46192.17</v>
      </c>
      <c r="V17" s="36">
        <v>81354.73</v>
      </c>
      <c r="W17" s="36">
        <v>7748.99</v>
      </c>
      <c r="X17" s="36">
        <v>6192.31</v>
      </c>
      <c r="Y17" s="36">
        <v>243.1</v>
      </c>
      <c r="Z17" s="36">
        <v>36434.11</v>
      </c>
      <c r="AA17" s="36">
        <v>17131.89</v>
      </c>
      <c r="AB17" s="36">
        <v>5786.44</v>
      </c>
      <c r="AC17" s="36">
        <v>83780.4</v>
      </c>
      <c r="AD17" s="36">
        <v>28788.14</v>
      </c>
      <c r="AE17" s="36">
        <v>5923.94</v>
      </c>
      <c r="AF17" s="36">
        <v>102998.9</v>
      </c>
      <c r="AG17" s="36">
        <v>135447.4</v>
      </c>
      <c r="AH17" s="36">
        <v>131827.97</v>
      </c>
      <c r="AI17" s="36">
        <v>850183.47</v>
      </c>
      <c r="AJ17" s="36">
        <v>235271.98</v>
      </c>
      <c r="AK17" s="36">
        <v>626627.24</v>
      </c>
      <c r="AL17" s="36">
        <v>149928.59</v>
      </c>
      <c r="AM17" s="36">
        <v>299193.3</v>
      </c>
      <c r="AN17" s="36">
        <v>13213.11</v>
      </c>
      <c r="AO17" s="36">
        <v>33103.09</v>
      </c>
      <c r="AP17" s="36">
        <v>135033.07</v>
      </c>
      <c r="AQ17" s="36">
        <v>23243.33</v>
      </c>
      <c r="AR17" s="36">
        <v>831843.18</v>
      </c>
      <c r="AS17" s="36">
        <v>408171.71</v>
      </c>
      <c r="AT17" s="41">
        <f t="shared" si="0"/>
        <v>5251793.839999999</v>
      </c>
      <c r="AU17" s="32">
        <v>16314.42</v>
      </c>
      <c r="AV17" s="36">
        <v>192418.68</v>
      </c>
      <c r="AW17" s="33">
        <f t="shared" si="1"/>
        <v>208733.1</v>
      </c>
      <c r="AX17" s="36">
        <v>0</v>
      </c>
      <c r="AY17" s="41">
        <f t="shared" si="2"/>
        <v>208733.1</v>
      </c>
      <c r="AZ17" s="36">
        <v>0</v>
      </c>
      <c r="BA17" s="36">
        <v>87926.33</v>
      </c>
      <c r="BB17" s="41">
        <f t="shared" si="3"/>
        <v>87926.33</v>
      </c>
      <c r="BC17" s="36">
        <v>31218.6</v>
      </c>
      <c r="BD17" s="36">
        <v>349961.03</v>
      </c>
      <c r="BE17" s="41">
        <f t="shared" si="4"/>
        <v>677839.06</v>
      </c>
      <c r="BF17" s="36">
        <v>200999.82</v>
      </c>
      <c r="BG17" s="36">
        <v>3237785.26</v>
      </c>
      <c r="BH17" s="36">
        <v>0</v>
      </c>
      <c r="BI17" s="44">
        <f t="shared" si="5"/>
        <v>2490847.8199999984</v>
      </c>
    </row>
    <row r="18" spans="1:61" ht="12">
      <c r="A18" s="67"/>
      <c r="B18" s="27" t="s">
        <v>100</v>
      </c>
      <c r="C18" s="45">
        <v>11</v>
      </c>
      <c r="D18" s="36">
        <v>87312.45</v>
      </c>
      <c r="E18" s="36">
        <v>38829.14</v>
      </c>
      <c r="F18" s="36">
        <v>256742.99</v>
      </c>
      <c r="G18" s="36">
        <v>488407.54</v>
      </c>
      <c r="H18" s="36">
        <v>1081.71</v>
      </c>
      <c r="I18" s="36">
        <v>13916</v>
      </c>
      <c r="J18" s="36">
        <v>1224.58</v>
      </c>
      <c r="K18" s="36">
        <v>1422.13</v>
      </c>
      <c r="L18" s="36">
        <v>1620.16</v>
      </c>
      <c r="M18" s="36">
        <v>23962.36</v>
      </c>
      <c r="N18" s="36">
        <v>1043433.92</v>
      </c>
      <c r="O18" s="36">
        <v>443728.25</v>
      </c>
      <c r="P18" s="36">
        <v>39952.67</v>
      </c>
      <c r="Q18" s="37">
        <v>511.83</v>
      </c>
      <c r="R18" s="36">
        <v>7835.71</v>
      </c>
      <c r="S18" s="37">
        <v>21011.31</v>
      </c>
      <c r="T18" s="36">
        <v>21434.5</v>
      </c>
      <c r="U18" s="36">
        <v>6708.15</v>
      </c>
      <c r="V18" s="36">
        <v>7037.88</v>
      </c>
      <c r="W18" s="36">
        <v>3413.83</v>
      </c>
      <c r="X18" s="36">
        <v>939.76</v>
      </c>
      <c r="Y18" s="36">
        <v>151.53</v>
      </c>
      <c r="Z18" s="36">
        <v>9669.47</v>
      </c>
      <c r="AA18" s="36">
        <v>18056.21</v>
      </c>
      <c r="AB18" s="36">
        <v>6434.19</v>
      </c>
      <c r="AC18" s="36">
        <v>646690.01</v>
      </c>
      <c r="AD18" s="36">
        <v>2490652.04</v>
      </c>
      <c r="AE18" s="36">
        <v>17008.04</v>
      </c>
      <c r="AF18" s="36">
        <v>16036.33</v>
      </c>
      <c r="AG18" s="36">
        <v>56030.63</v>
      </c>
      <c r="AH18" s="36">
        <v>29892.06</v>
      </c>
      <c r="AI18" s="36">
        <v>342538.99</v>
      </c>
      <c r="AJ18" s="36">
        <v>167018.22</v>
      </c>
      <c r="AK18" s="36">
        <v>519211.51</v>
      </c>
      <c r="AL18" s="36">
        <v>36752.87</v>
      </c>
      <c r="AM18" s="36">
        <v>205901.85</v>
      </c>
      <c r="AN18" s="36">
        <v>62709.65</v>
      </c>
      <c r="AO18" s="36">
        <v>31336.04</v>
      </c>
      <c r="AP18" s="36">
        <v>100110.99</v>
      </c>
      <c r="AQ18" s="36">
        <v>37802.75</v>
      </c>
      <c r="AR18" s="36">
        <v>44125.38</v>
      </c>
      <c r="AS18" s="36">
        <v>135161.29</v>
      </c>
      <c r="AT18" s="41">
        <f t="shared" si="0"/>
        <v>7483816.919999999</v>
      </c>
      <c r="AU18" s="32">
        <v>39731.15</v>
      </c>
      <c r="AV18" s="36">
        <v>924992.72</v>
      </c>
      <c r="AW18" s="33">
        <f t="shared" si="1"/>
        <v>964723.87</v>
      </c>
      <c r="AX18" s="36">
        <v>0</v>
      </c>
      <c r="AY18" s="41">
        <f t="shared" si="2"/>
        <v>964723.87</v>
      </c>
      <c r="AZ18" s="36">
        <v>0</v>
      </c>
      <c r="BA18" s="36">
        <v>-266085.86</v>
      </c>
      <c r="BB18" s="41">
        <f t="shared" si="3"/>
        <v>-266085.86</v>
      </c>
      <c r="BC18" s="36">
        <v>3271797.94</v>
      </c>
      <c r="BD18" s="36">
        <v>3513452.18</v>
      </c>
      <c r="BE18" s="41">
        <f t="shared" si="4"/>
        <v>7483888.130000001</v>
      </c>
      <c r="BF18" s="36">
        <v>1468149.52</v>
      </c>
      <c r="BG18" s="36">
        <v>7138590.010000002</v>
      </c>
      <c r="BH18" s="36">
        <v>0</v>
      </c>
      <c r="BI18" s="44">
        <f t="shared" si="5"/>
        <v>6360965.52</v>
      </c>
    </row>
    <row r="19" spans="1:61" ht="12">
      <c r="A19" s="67"/>
      <c r="B19" s="27" t="s">
        <v>17</v>
      </c>
      <c r="C19" s="45">
        <v>12</v>
      </c>
      <c r="D19" s="36">
        <v>151735.23</v>
      </c>
      <c r="E19" s="36">
        <v>47092.46</v>
      </c>
      <c r="F19" s="36">
        <v>19599.24</v>
      </c>
      <c r="G19" s="36">
        <v>33477.62</v>
      </c>
      <c r="H19" s="36">
        <v>1165.14</v>
      </c>
      <c r="I19" s="36">
        <v>294689.57</v>
      </c>
      <c r="J19" s="36">
        <v>49036.3</v>
      </c>
      <c r="K19" s="36">
        <v>20453.28</v>
      </c>
      <c r="L19" s="36">
        <v>79521</v>
      </c>
      <c r="M19" s="36">
        <v>305023.23</v>
      </c>
      <c r="N19" s="36">
        <v>42819.77</v>
      </c>
      <c r="O19" s="36">
        <v>3244792.17</v>
      </c>
      <c r="P19" s="36">
        <v>207231.41</v>
      </c>
      <c r="Q19" s="37">
        <v>35365.61</v>
      </c>
      <c r="R19" s="36">
        <v>86972.81</v>
      </c>
      <c r="S19" s="37">
        <v>274003.4</v>
      </c>
      <c r="T19" s="36">
        <v>636013.63</v>
      </c>
      <c r="U19" s="36">
        <v>338685.05</v>
      </c>
      <c r="V19" s="36">
        <v>865890.23</v>
      </c>
      <c r="W19" s="36">
        <v>33811.23</v>
      </c>
      <c r="X19" s="36">
        <v>38285.43</v>
      </c>
      <c r="Y19" s="36">
        <v>1774.49</v>
      </c>
      <c r="Z19" s="36">
        <v>90231.44</v>
      </c>
      <c r="AA19" s="36">
        <v>16236.63</v>
      </c>
      <c r="AB19" s="36">
        <v>58313.23</v>
      </c>
      <c r="AC19" s="36">
        <v>694045.41</v>
      </c>
      <c r="AD19" s="36">
        <v>42119.1</v>
      </c>
      <c r="AE19" s="36">
        <v>2466.47</v>
      </c>
      <c r="AF19" s="36">
        <v>161082.26</v>
      </c>
      <c r="AG19" s="36">
        <v>448137.21</v>
      </c>
      <c r="AH19" s="36">
        <v>90852.86</v>
      </c>
      <c r="AI19" s="36">
        <v>146727.79</v>
      </c>
      <c r="AJ19" s="36">
        <v>108589.65</v>
      </c>
      <c r="AK19" s="36">
        <v>587531</v>
      </c>
      <c r="AL19" s="36">
        <v>934648.99</v>
      </c>
      <c r="AM19" s="36">
        <v>281022.66</v>
      </c>
      <c r="AN19" s="36">
        <v>30898.59</v>
      </c>
      <c r="AO19" s="36">
        <v>41074.61</v>
      </c>
      <c r="AP19" s="36">
        <v>60222.93</v>
      </c>
      <c r="AQ19" s="36">
        <v>3673784.82</v>
      </c>
      <c r="AR19" s="36">
        <v>120197.79</v>
      </c>
      <c r="AS19" s="36">
        <v>77631.36</v>
      </c>
      <c r="AT19" s="41">
        <f t="shared" si="0"/>
        <v>14473253.099999998</v>
      </c>
      <c r="AU19" s="32">
        <v>85792.97</v>
      </c>
      <c r="AV19" s="36">
        <v>1258205.17</v>
      </c>
      <c r="AW19" s="33">
        <f t="shared" si="1"/>
        <v>1343998.14</v>
      </c>
      <c r="AX19" s="36">
        <v>0</v>
      </c>
      <c r="AY19" s="41">
        <f t="shared" si="2"/>
        <v>1343998.14</v>
      </c>
      <c r="AZ19" s="36">
        <v>0</v>
      </c>
      <c r="BA19" s="36">
        <v>365784.99</v>
      </c>
      <c r="BB19" s="41">
        <f t="shared" si="3"/>
        <v>365784.99</v>
      </c>
      <c r="BC19" s="36">
        <v>920770.83</v>
      </c>
      <c r="BD19" s="36">
        <v>6481755.52</v>
      </c>
      <c r="BE19" s="41">
        <f t="shared" si="4"/>
        <v>9112309.48</v>
      </c>
      <c r="BF19" s="36">
        <v>1760104.2</v>
      </c>
      <c r="BG19" s="36">
        <v>10253690.17</v>
      </c>
      <c r="BH19" s="36">
        <v>0</v>
      </c>
      <c r="BI19" s="44">
        <f t="shared" si="5"/>
        <v>11571768.209999999</v>
      </c>
    </row>
    <row r="20" spans="1:61" ht="12">
      <c r="A20" s="67"/>
      <c r="B20" s="27" t="s">
        <v>101</v>
      </c>
      <c r="C20" s="45">
        <v>13</v>
      </c>
      <c r="D20" s="36">
        <v>5106</v>
      </c>
      <c r="E20" s="36">
        <v>13156.67</v>
      </c>
      <c r="F20" s="36">
        <v>317.88</v>
      </c>
      <c r="G20" s="36">
        <v>3199.99</v>
      </c>
      <c r="H20" s="36">
        <v>2204.17</v>
      </c>
      <c r="I20" s="36">
        <v>101341.8</v>
      </c>
      <c r="J20" s="36">
        <v>719.84</v>
      </c>
      <c r="K20" s="36">
        <v>1534.41</v>
      </c>
      <c r="L20" s="36">
        <v>7152.4</v>
      </c>
      <c r="M20" s="36">
        <v>4912.44</v>
      </c>
      <c r="N20" s="36">
        <v>5701.37</v>
      </c>
      <c r="O20" s="36">
        <v>53851.86</v>
      </c>
      <c r="P20" s="36">
        <v>571438.68</v>
      </c>
      <c r="Q20" s="37">
        <v>8898.86</v>
      </c>
      <c r="R20" s="36">
        <v>24080.1</v>
      </c>
      <c r="S20" s="37">
        <v>36911.86</v>
      </c>
      <c r="T20" s="36">
        <v>107250.78</v>
      </c>
      <c r="U20" s="36">
        <v>63120.45</v>
      </c>
      <c r="V20" s="36">
        <v>289856.71</v>
      </c>
      <c r="W20" s="36">
        <v>20713.51</v>
      </c>
      <c r="X20" s="36">
        <v>17991.73</v>
      </c>
      <c r="Y20" s="36">
        <v>222.63</v>
      </c>
      <c r="Z20" s="36">
        <v>20532.26</v>
      </c>
      <c r="AA20" s="36">
        <v>16523.83</v>
      </c>
      <c r="AB20" s="36">
        <v>4043.33</v>
      </c>
      <c r="AC20" s="36">
        <v>4091981.98</v>
      </c>
      <c r="AD20" s="36">
        <v>54094.65</v>
      </c>
      <c r="AE20" s="36">
        <v>104.28</v>
      </c>
      <c r="AF20" s="36">
        <v>409.26</v>
      </c>
      <c r="AG20" s="36">
        <v>5785.97</v>
      </c>
      <c r="AH20" s="36">
        <v>17187.1</v>
      </c>
      <c r="AI20" s="36">
        <v>0</v>
      </c>
      <c r="AJ20" s="36">
        <v>15038.02</v>
      </c>
      <c r="AK20" s="36">
        <v>16086.06</v>
      </c>
      <c r="AL20" s="36">
        <v>163388.79</v>
      </c>
      <c r="AM20" s="36">
        <v>53240.26</v>
      </c>
      <c r="AN20" s="36">
        <v>14165.9</v>
      </c>
      <c r="AO20" s="36">
        <v>8956.61</v>
      </c>
      <c r="AP20" s="36">
        <v>127772.28</v>
      </c>
      <c r="AQ20" s="36">
        <v>55017.81</v>
      </c>
      <c r="AR20" s="36">
        <v>41861.74</v>
      </c>
      <c r="AS20" s="36">
        <v>122466</v>
      </c>
      <c r="AT20" s="41">
        <f t="shared" si="0"/>
        <v>6168340.27</v>
      </c>
      <c r="AU20" s="32">
        <v>8192.98</v>
      </c>
      <c r="AV20" s="36">
        <v>48206.58</v>
      </c>
      <c r="AW20" s="33">
        <f t="shared" si="1"/>
        <v>56399.56</v>
      </c>
      <c r="AX20" s="36">
        <v>0</v>
      </c>
      <c r="AY20" s="41">
        <f t="shared" si="2"/>
        <v>56399.56</v>
      </c>
      <c r="AZ20" s="36">
        <v>0</v>
      </c>
      <c r="BA20" s="36">
        <v>387852.14</v>
      </c>
      <c r="BB20" s="41">
        <f t="shared" si="3"/>
        <v>387852.14</v>
      </c>
      <c r="BC20" s="36">
        <v>71744.27</v>
      </c>
      <c r="BD20" s="36">
        <v>1276910.08</v>
      </c>
      <c r="BE20" s="41">
        <f t="shared" si="4"/>
        <v>1792906.05</v>
      </c>
      <c r="BF20" s="36">
        <v>7688.18</v>
      </c>
      <c r="BG20" s="36">
        <v>3897086.5</v>
      </c>
      <c r="BH20" s="36">
        <v>0</v>
      </c>
      <c r="BI20" s="44">
        <f t="shared" si="5"/>
        <v>4056471.6399999997</v>
      </c>
    </row>
    <row r="21" spans="1:61" ht="12">
      <c r="A21" s="67"/>
      <c r="B21" s="27" t="s">
        <v>102</v>
      </c>
      <c r="C21" s="45">
        <v>14</v>
      </c>
      <c r="D21" s="36">
        <v>1884.59</v>
      </c>
      <c r="E21" s="36">
        <v>25049.79</v>
      </c>
      <c r="F21" s="36">
        <v>1929.94</v>
      </c>
      <c r="G21" s="36">
        <v>23230.39</v>
      </c>
      <c r="H21" s="36">
        <v>218.52</v>
      </c>
      <c r="I21" s="36">
        <v>4071.05</v>
      </c>
      <c r="J21" s="36">
        <v>293.87</v>
      </c>
      <c r="K21" s="36">
        <v>178</v>
      </c>
      <c r="L21" s="36">
        <v>27189.61</v>
      </c>
      <c r="M21" s="36">
        <v>18097.17</v>
      </c>
      <c r="N21" s="36">
        <v>1558</v>
      </c>
      <c r="O21" s="36">
        <v>175870.44</v>
      </c>
      <c r="P21" s="36">
        <v>108352.68</v>
      </c>
      <c r="Q21" s="37">
        <v>1154448.56</v>
      </c>
      <c r="R21" s="36">
        <v>1072376.88</v>
      </c>
      <c r="S21" s="37">
        <v>1366881.5</v>
      </c>
      <c r="T21" s="36">
        <v>644481.47</v>
      </c>
      <c r="U21" s="36">
        <v>662156.26</v>
      </c>
      <c r="V21" s="36">
        <v>169746.03</v>
      </c>
      <c r="W21" s="36">
        <v>22125.22</v>
      </c>
      <c r="X21" s="36">
        <v>344538.86</v>
      </c>
      <c r="Y21" s="36">
        <v>73.59</v>
      </c>
      <c r="Z21" s="36">
        <v>5928.58</v>
      </c>
      <c r="AA21" s="36">
        <v>3096.04</v>
      </c>
      <c r="AB21" s="36">
        <v>852.42</v>
      </c>
      <c r="AC21" s="36">
        <v>5660935.97</v>
      </c>
      <c r="AD21" s="36">
        <v>194366</v>
      </c>
      <c r="AE21" s="36">
        <v>8.97</v>
      </c>
      <c r="AF21" s="36">
        <v>62.36</v>
      </c>
      <c r="AG21" s="36">
        <v>149.05</v>
      </c>
      <c r="AH21" s="36">
        <v>1391.34</v>
      </c>
      <c r="AI21" s="36">
        <v>0</v>
      </c>
      <c r="AJ21" s="36">
        <v>10.44</v>
      </c>
      <c r="AK21" s="36">
        <v>83152.54</v>
      </c>
      <c r="AL21" s="36">
        <v>3466.82</v>
      </c>
      <c r="AM21" s="36">
        <v>2250.32</v>
      </c>
      <c r="AN21" s="36">
        <v>4152.59</v>
      </c>
      <c r="AO21" s="36">
        <v>628.03</v>
      </c>
      <c r="AP21" s="36">
        <v>21861.91</v>
      </c>
      <c r="AQ21" s="36">
        <v>5362.58</v>
      </c>
      <c r="AR21" s="36">
        <v>11063.35</v>
      </c>
      <c r="AS21" s="36">
        <v>31471.52</v>
      </c>
      <c r="AT21" s="41">
        <f t="shared" si="0"/>
        <v>11854963.249999998</v>
      </c>
      <c r="AU21" s="32">
        <v>0</v>
      </c>
      <c r="AV21" s="36">
        <v>0</v>
      </c>
      <c r="AW21" s="33">
        <f t="shared" si="1"/>
        <v>0</v>
      </c>
      <c r="AX21" s="36">
        <v>0</v>
      </c>
      <c r="AY21" s="41">
        <f t="shared" si="2"/>
        <v>0</v>
      </c>
      <c r="AZ21" s="36">
        <v>0</v>
      </c>
      <c r="BA21" s="36">
        <v>601836.25</v>
      </c>
      <c r="BB21" s="41">
        <f t="shared" si="3"/>
        <v>601836.25</v>
      </c>
      <c r="BC21" s="36">
        <v>1408340.5</v>
      </c>
      <c r="BD21" s="36">
        <v>2230326.54</v>
      </c>
      <c r="BE21" s="41">
        <f t="shared" si="4"/>
        <v>4240503.29</v>
      </c>
      <c r="BF21" s="36">
        <v>751037.05</v>
      </c>
      <c r="BG21" s="36">
        <v>11533365.47</v>
      </c>
      <c r="BH21" s="36">
        <v>0</v>
      </c>
      <c r="BI21" s="44">
        <f t="shared" si="5"/>
        <v>3811064.0199999977</v>
      </c>
    </row>
    <row r="22" spans="1:61" ht="12">
      <c r="A22" s="67"/>
      <c r="B22" s="27" t="s">
        <v>20</v>
      </c>
      <c r="C22" s="45">
        <v>15</v>
      </c>
      <c r="D22" s="36">
        <v>40364.81</v>
      </c>
      <c r="E22" s="36">
        <v>38424.77</v>
      </c>
      <c r="F22" s="36">
        <v>2043.56</v>
      </c>
      <c r="G22" s="36">
        <v>17427.41</v>
      </c>
      <c r="H22" s="36">
        <v>126.35</v>
      </c>
      <c r="I22" s="36">
        <v>141907.5</v>
      </c>
      <c r="J22" s="36">
        <v>1851.88</v>
      </c>
      <c r="K22" s="36">
        <v>3061.05</v>
      </c>
      <c r="L22" s="36">
        <v>90335.28</v>
      </c>
      <c r="M22" s="36">
        <v>36579.05</v>
      </c>
      <c r="N22" s="36">
        <v>7099.12</v>
      </c>
      <c r="O22" s="36">
        <v>40847.89</v>
      </c>
      <c r="P22" s="36">
        <v>13181.19</v>
      </c>
      <c r="Q22" s="37">
        <v>14266.05</v>
      </c>
      <c r="R22" s="36">
        <v>284760.14</v>
      </c>
      <c r="S22" s="37">
        <v>297603.77</v>
      </c>
      <c r="T22" s="36">
        <v>192386.91</v>
      </c>
      <c r="U22" s="36">
        <v>241364.56</v>
      </c>
      <c r="V22" s="36">
        <v>186773.38</v>
      </c>
      <c r="W22" s="36">
        <v>114108.58</v>
      </c>
      <c r="X22" s="36">
        <v>5875.72</v>
      </c>
      <c r="Y22" s="36">
        <v>261.45</v>
      </c>
      <c r="Z22" s="36">
        <v>109739.73</v>
      </c>
      <c r="AA22" s="36">
        <v>33259.5</v>
      </c>
      <c r="AB22" s="36">
        <v>25211.16</v>
      </c>
      <c r="AC22" s="36">
        <v>599186.46</v>
      </c>
      <c r="AD22" s="36">
        <v>12791.26</v>
      </c>
      <c r="AE22" s="36">
        <v>281.26</v>
      </c>
      <c r="AF22" s="36">
        <v>26024.52</v>
      </c>
      <c r="AG22" s="36">
        <v>10124.24</v>
      </c>
      <c r="AH22" s="36">
        <v>23776.15</v>
      </c>
      <c r="AI22" s="36">
        <v>31954.69</v>
      </c>
      <c r="AJ22" s="36">
        <v>32988.55</v>
      </c>
      <c r="AK22" s="36">
        <v>353236.59</v>
      </c>
      <c r="AL22" s="36">
        <v>335053.54</v>
      </c>
      <c r="AM22" s="36">
        <v>955822.01</v>
      </c>
      <c r="AN22" s="36">
        <v>37865.95</v>
      </c>
      <c r="AO22" s="36">
        <v>55718.73</v>
      </c>
      <c r="AP22" s="36">
        <v>37540.87</v>
      </c>
      <c r="AQ22" s="36">
        <v>16292.35</v>
      </c>
      <c r="AR22" s="36">
        <v>19141.51</v>
      </c>
      <c r="AS22" s="36">
        <v>35444.45</v>
      </c>
      <c r="AT22" s="41">
        <f t="shared" si="0"/>
        <v>4522103.9399999995</v>
      </c>
      <c r="AU22" s="32">
        <v>28939.78</v>
      </c>
      <c r="AV22" s="36">
        <v>293680.25</v>
      </c>
      <c r="AW22" s="33">
        <f t="shared" si="1"/>
        <v>322620.03</v>
      </c>
      <c r="AX22" s="36">
        <v>0</v>
      </c>
      <c r="AY22" s="41">
        <f t="shared" si="2"/>
        <v>322620.03</v>
      </c>
      <c r="AZ22" s="36">
        <v>4134.71</v>
      </c>
      <c r="BA22" s="36">
        <v>273842.51</v>
      </c>
      <c r="BB22" s="41">
        <f t="shared" si="3"/>
        <v>277977.22000000003</v>
      </c>
      <c r="BC22" s="36">
        <v>61233.25</v>
      </c>
      <c r="BD22" s="36">
        <v>5397.68</v>
      </c>
      <c r="BE22" s="41">
        <f t="shared" si="4"/>
        <v>667228.18</v>
      </c>
      <c r="BF22" s="36">
        <v>42845.29</v>
      </c>
      <c r="BG22" s="36">
        <v>2258212.99</v>
      </c>
      <c r="BH22" s="36">
        <v>0</v>
      </c>
      <c r="BI22" s="44">
        <f t="shared" si="5"/>
        <v>2888273.839999999</v>
      </c>
    </row>
    <row r="23" spans="1:61" ht="12">
      <c r="A23" s="67"/>
      <c r="B23" s="27" t="s">
        <v>103</v>
      </c>
      <c r="C23" s="45">
        <v>16</v>
      </c>
      <c r="D23" s="36">
        <v>26081.69</v>
      </c>
      <c r="E23" s="36">
        <v>26378.79</v>
      </c>
      <c r="F23" s="36">
        <v>29201.9</v>
      </c>
      <c r="G23" s="36">
        <v>53104.08</v>
      </c>
      <c r="H23" s="36">
        <v>550.21</v>
      </c>
      <c r="I23" s="36">
        <v>31389.62</v>
      </c>
      <c r="J23" s="36">
        <v>2302.09</v>
      </c>
      <c r="K23" s="36">
        <v>3247.59</v>
      </c>
      <c r="L23" s="36">
        <v>3160.67</v>
      </c>
      <c r="M23" s="36">
        <v>8273.43</v>
      </c>
      <c r="N23" s="36">
        <v>6730.22</v>
      </c>
      <c r="O23" s="36">
        <v>55180.12</v>
      </c>
      <c r="P23" s="36">
        <v>36164.13</v>
      </c>
      <c r="Q23" s="37">
        <v>39975.32</v>
      </c>
      <c r="R23" s="36">
        <v>28935.6</v>
      </c>
      <c r="S23" s="37">
        <v>1564417</v>
      </c>
      <c r="T23" s="36">
        <v>258005.15</v>
      </c>
      <c r="U23" s="36">
        <v>71208.1</v>
      </c>
      <c r="V23" s="36">
        <v>107896.69</v>
      </c>
      <c r="W23" s="36">
        <v>62393.58</v>
      </c>
      <c r="X23" s="36">
        <v>1975</v>
      </c>
      <c r="Y23" s="36">
        <v>448.77</v>
      </c>
      <c r="Z23" s="36">
        <v>222277.78</v>
      </c>
      <c r="AA23" s="36">
        <v>58511.27</v>
      </c>
      <c r="AB23" s="36">
        <v>26068.55</v>
      </c>
      <c r="AC23" s="36">
        <v>231110.99</v>
      </c>
      <c r="AD23" s="36">
        <v>34447.15</v>
      </c>
      <c r="AE23" s="36">
        <v>1112.99</v>
      </c>
      <c r="AF23" s="36">
        <v>25616.69</v>
      </c>
      <c r="AG23" s="36">
        <v>4664.79</v>
      </c>
      <c r="AH23" s="36">
        <v>12408.06</v>
      </c>
      <c r="AI23" s="36">
        <v>55544.51</v>
      </c>
      <c r="AJ23" s="36">
        <v>33175.26</v>
      </c>
      <c r="AK23" s="36">
        <v>24057.64</v>
      </c>
      <c r="AL23" s="36">
        <v>177644.3</v>
      </c>
      <c r="AM23" s="36">
        <v>2126043.61</v>
      </c>
      <c r="AN23" s="36">
        <v>27229.03</v>
      </c>
      <c r="AO23" s="36">
        <v>2989.86</v>
      </c>
      <c r="AP23" s="36">
        <v>26761.62</v>
      </c>
      <c r="AQ23" s="36">
        <v>9642.33</v>
      </c>
      <c r="AR23" s="36">
        <v>7597.58</v>
      </c>
      <c r="AS23" s="36">
        <v>43283.72</v>
      </c>
      <c r="AT23" s="41">
        <f t="shared" si="0"/>
        <v>5567207.48</v>
      </c>
      <c r="AU23" s="32">
        <v>14037.13</v>
      </c>
      <c r="AV23" s="36">
        <v>101147.12</v>
      </c>
      <c r="AW23" s="33">
        <f t="shared" si="1"/>
        <v>115184.25</v>
      </c>
      <c r="AX23" s="36">
        <v>0</v>
      </c>
      <c r="AY23" s="41">
        <f t="shared" si="2"/>
        <v>115184.25</v>
      </c>
      <c r="AZ23" s="36">
        <v>4923093.87</v>
      </c>
      <c r="BA23" s="36">
        <v>635188.29</v>
      </c>
      <c r="BB23" s="41">
        <f t="shared" si="3"/>
        <v>5558282.16</v>
      </c>
      <c r="BC23" s="36">
        <v>386591.66</v>
      </c>
      <c r="BD23" s="36">
        <v>2538709.74</v>
      </c>
      <c r="BE23" s="41">
        <f t="shared" si="4"/>
        <v>8598767.81</v>
      </c>
      <c r="BF23" s="36">
        <v>1238700.68</v>
      </c>
      <c r="BG23" s="36">
        <v>1869198.73</v>
      </c>
      <c r="BH23" s="36">
        <v>0</v>
      </c>
      <c r="BI23" s="44">
        <f t="shared" si="5"/>
        <v>11058075.88</v>
      </c>
    </row>
    <row r="24" spans="1:61" ht="12">
      <c r="A24" s="67"/>
      <c r="B24" s="27" t="s">
        <v>104</v>
      </c>
      <c r="C24" s="45">
        <v>17</v>
      </c>
      <c r="D24" s="36">
        <v>25732.78</v>
      </c>
      <c r="E24" s="36">
        <v>11761.38</v>
      </c>
      <c r="F24" s="36">
        <v>768.77</v>
      </c>
      <c r="G24" s="36">
        <v>36667.52</v>
      </c>
      <c r="H24" s="36">
        <v>219.57</v>
      </c>
      <c r="I24" s="36">
        <v>25733.03</v>
      </c>
      <c r="J24" s="36">
        <v>836.23</v>
      </c>
      <c r="K24" s="36">
        <v>1375.31</v>
      </c>
      <c r="L24" s="36">
        <v>2097.28</v>
      </c>
      <c r="M24" s="36">
        <v>5706.51</v>
      </c>
      <c r="N24" s="36">
        <v>5775.95</v>
      </c>
      <c r="O24" s="36">
        <v>41730.07</v>
      </c>
      <c r="P24" s="36">
        <v>12269.82</v>
      </c>
      <c r="Q24" s="37">
        <v>14643.39</v>
      </c>
      <c r="R24" s="36">
        <v>6452.16</v>
      </c>
      <c r="S24" s="37">
        <v>157045.29</v>
      </c>
      <c r="T24" s="36">
        <v>11930124.64</v>
      </c>
      <c r="U24" s="36">
        <v>4890.82</v>
      </c>
      <c r="V24" s="36">
        <v>12762.86</v>
      </c>
      <c r="W24" s="36">
        <v>4371.72</v>
      </c>
      <c r="X24" s="36">
        <v>1100.54</v>
      </c>
      <c r="Y24" s="36">
        <v>559.41</v>
      </c>
      <c r="Z24" s="36">
        <v>77847.81</v>
      </c>
      <c r="AA24" s="36">
        <v>6134</v>
      </c>
      <c r="AB24" s="36">
        <v>2678.62</v>
      </c>
      <c r="AC24" s="36">
        <v>131899.77</v>
      </c>
      <c r="AD24" s="36">
        <v>1555751.34</v>
      </c>
      <c r="AE24" s="36">
        <v>11016.85</v>
      </c>
      <c r="AF24" s="36">
        <v>29804.16</v>
      </c>
      <c r="AG24" s="36">
        <v>40528.78</v>
      </c>
      <c r="AH24" s="36">
        <v>71390.08</v>
      </c>
      <c r="AI24" s="36">
        <v>62145.2</v>
      </c>
      <c r="AJ24" s="36">
        <v>125293.99</v>
      </c>
      <c r="AK24" s="36">
        <v>69306.56</v>
      </c>
      <c r="AL24" s="36">
        <v>23331.65</v>
      </c>
      <c r="AM24" s="36">
        <v>94543.05</v>
      </c>
      <c r="AN24" s="36">
        <v>10714.69</v>
      </c>
      <c r="AO24" s="36">
        <v>21023.33</v>
      </c>
      <c r="AP24" s="36">
        <v>12254.9</v>
      </c>
      <c r="AQ24" s="36">
        <v>84060.93</v>
      </c>
      <c r="AR24" s="36">
        <v>95329.76</v>
      </c>
      <c r="AS24" s="36">
        <v>28034.09</v>
      </c>
      <c r="AT24" s="41">
        <f t="shared" si="0"/>
        <v>14855714.61</v>
      </c>
      <c r="AU24" s="32">
        <v>135416.93</v>
      </c>
      <c r="AV24" s="36">
        <v>1646520.97</v>
      </c>
      <c r="AW24" s="33">
        <f t="shared" si="1"/>
        <v>1781937.9</v>
      </c>
      <c r="AX24" s="36">
        <v>0</v>
      </c>
      <c r="AY24" s="41">
        <f t="shared" si="2"/>
        <v>1781937.9</v>
      </c>
      <c r="AZ24" s="36">
        <v>224279.21</v>
      </c>
      <c r="BA24" s="36">
        <v>623257.92</v>
      </c>
      <c r="BB24" s="41">
        <f t="shared" si="3"/>
        <v>847537.13</v>
      </c>
      <c r="BC24" s="36">
        <v>1851351.73</v>
      </c>
      <c r="BD24" s="36">
        <v>14058592.66</v>
      </c>
      <c r="BE24" s="41">
        <f t="shared" si="4"/>
        <v>18539419.42</v>
      </c>
      <c r="BF24" s="36">
        <v>5265413</v>
      </c>
      <c r="BG24" s="36">
        <v>5521985.6300000055</v>
      </c>
      <c r="BH24" s="36">
        <v>0</v>
      </c>
      <c r="BI24" s="44">
        <f t="shared" si="5"/>
        <v>22607735.399999995</v>
      </c>
    </row>
    <row r="25" spans="1:61" ht="12">
      <c r="A25" s="67"/>
      <c r="B25" s="27" t="s">
        <v>105</v>
      </c>
      <c r="C25" s="45">
        <v>18</v>
      </c>
      <c r="D25" s="36">
        <v>295.53</v>
      </c>
      <c r="E25" s="36">
        <v>23392.12</v>
      </c>
      <c r="F25" s="36">
        <v>1773.8</v>
      </c>
      <c r="G25" s="36">
        <v>27771.1</v>
      </c>
      <c r="H25" s="36">
        <v>251.53</v>
      </c>
      <c r="I25" s="36">
        <v>18046.46</v>
      </c>
      <c r="J25" s="36">
        <v>1166.68</v>
      </c>
      <c r="K25" s="36">
        <v>1603.97</v>
      </c>
      <c r="L25" s="36">
        <v>11228.59</v>
      </c>
      <c r="M25" s="36">
        <v>8579.73</v>
      </c>
      <c r="N25" s="36">
        <v>6444.54</v>
      </c>
      <c r="O25" s="36">
        <v>43218.46</v>
      </c>
      <c r="P25" s="36">
        <v>12745.65</v>
      </c>
      <c r="Q25" s="37">
        <v>14873.29</v>
      </c>
      <c r="R25" s="36">
        <v>18286.53</v>
      </c>
      <c r="S25" s="37">
        <v>608190.4</v>
      </c>
      <c r="T25" s="36">
        <v>346207.95</v>
      </c>
      <c r="U25" s="36">
        <v>1768020.03</v>
      </c>
      <c r="V25" s="36">
        <v>364644.27</v>
      </c>
      <c r="W25" s="36">
        <v>108609.41</v>
      </c>
      <c r="X25" s="36">
        <v>2177.54</v>
      </c>
      <c r="Y25" s="36">
        <v>540.88</v>
      </c>
      <c r="Z25" s="36">
        <v>70994.87</v>
      </c>
      <c r="AA25" s="36">
        <v>14748.86</v>
      </c>
      <c r="AB25" s="36">
        <v>6068.76</v>
      </c>
      <c r="AC25" s="36">
        <v>1975681.38</v>
      </c>
      <c r="AD25" s="36">
        <v>37147.21</v>
      </c>
      <c r="AE25" s="36">
        <v>1818.9</v>
      </c>
      <c r="AF25" s="36">
        <v>229228.4</v>
      </c>
      <c r="AG25" s="36">
        <v>200827.13</v>
      </c>
      <c r="AH25" s="36">
        <v>13849.75</v>
      </c>
      <c r="AI25" s="36">
        <v>22211.35</v>
      </c>
      <c r="AJ25" s="36">
        <v>69455.35</v>
      </c>
      <c r="AK25" s="36">
        <v>1495680.56</v>
      </c>
      <c r="AL25" s="36">
        <v>37009.02</v>
      </c>
      <c r="AM25" s="36">
        <v>1366574.43</v>
      </c>
      <c r="AN25" s="36">
        <v>25826.98</v>
      </c>
      <c r="AO25" s="36">
        <v>30431.54</v>
      </c>
      <c r="AP25" s="36">
        <v>14097.2</v>
      </c>
      <c r="AQ25" s="36">
        <v>92586.01</v>
      </c>
      <c r="AR25" s="36">
        <v>111337.6</v>
      </c>
      <c r="AS25" s="36">
        <v>35585.55</v>
      </c>
      <c r="AT25" s="41">
        <f t="shared" si="0"/>
        <v>9239229.309999999</v>
      </c>
      <c r="AU25" s="32">
        <v>55030.36</v>
      </c>
      <c r="AV25" s="36">
        <v>576378.84</v>
      </c>
      <c r="AW25" s="33">
        <f t="shared" si="1"/>
        <v>631409.2</v>
      </c>
      <c r="AX25" s="36">
        <v>0</v>
      </c>
      <c r="AY25" s="41">
        <f t="shared" si="2"/>
        <v>631409.2</v>
      </c>
      <c r="AZ25" s="36">
        <v>206140.24</v>
      </c>
      <c r="BA25" s="36">
        <v>481892.37</v>
      </c>
      <c r="BB25" s="41">
        <f t="shared" si="3"/>
        <v>688032.61</v>
      </c>
      <c r="BC25" s="36">
        <v>537374.88</v>
      </c>
      <c r="BD25" s="36">
        <v>1980389.05</v>
      </c>
      <c r="BE25" s="41">
        <f t="shared" si="4"/>
        <v>3837205.74</v>
      </c>
      <c r="BF25" s="36">
        <v>809024.75</v>
      </c>
      <c r="BG25" s="36">
        <v>4965723.81</v>
      </c>
      <c r="BH25" s="36">
        <v>0</v>
      </c>
      <c r="BI25" s="44">
        <f t="shared" si="5"/>
        <v>7301686.489999999</v>
      </c>
    </row>
    <row r="26" spans="1:61" ht="12">
      <c r="A26" s="67"/>
      <c r="B26" s="27" t="s">
        <v>106</v>
      </c>
      <c r="C26" s="45">
        <v>19</v>
      </c>
      <c r="D26" s="36">
        <v>1893.53</v>
      </c>
      <c r="E26" s="36">
        <v>7408.35</v>
      </c>
      <c r="F26" s="36">
        <v>1033.02</v>
      </c>
      <c r="G26" s="36">
        <v>4766.96</v>
      </c>
      <c r="H26" s="36">
        <v>43.1</v>
      </c>
      <c r="I26" s="36">
        <v>6593.88</v>
      </c>
      <c r="J26" s="36">
        <v>779.59</v>
      </c>
      <c r="K26" s="36">
        <v>1798.62</v>
      </c>
      <c r="L26" s="36">
        <v>755.22</v>
      </c>
      <c r="M26" s="36">
        <v>3744.51</v>
      </c>
      <c r="N26" s="36">
        <v>565.69</v>
      </c>
      <c r="O26" s="36">
        <v>12719.29</v>
      </c>
      <c r="P26" s="36">
        <v>3792.85</v>
      </c>
      <c r="Q26" s="37">
        <v>3427.29</v>
      </c>
      <c r="R26" s="36">
        <v>2992.56</v>
      </c>
      <c r="S26" s="37">
        <v>611811.52</v>
      </c>
      <c r="T26" s="36">
        <v>175131.1</v>
      </c>
      <c r="U26" s="36">
        <v>461612.43</v>
      </c>
      <c r="V26" s="36">
        <v>11817018.81</v>
      </c>
      <c r="W26" s="36">
        <v>247102.37</v>
      </c>
      <c r="X26" s="36">
        <v>846.71</v>
      </c>
      <c r="Y26" s="36">
        <v>136.47</v>
      </c>
      <c r="Z26" s="36">
        <v>30532.18</v>
      </c>
      <c r="AA26" s="36">
        <v>8990.14</v>
      </c>
      <c r="AB26" s="36">
        <v>6071.83</v>
      </c>
      <c r="AC26" s="36">
        <v>77212.97</v>
      </c>
      <c r="AD26" s="36">
        <v>19681.66</v>
      </c>
      <c r="AE26" s="36">
        <v>3809.43</v>
      </c>
      <c r="AF26" s="36">
        <v>8265049.25</v>
      </c>
      <c r="AG26" s="36">
        <v>301995.71</v>
      </c>
      <c r="AH26" s="36">
        <v>8484.86</v>
      </c>
      <c r="AI26" s="36">
        <v>173490.15</v>
      </c>
      <c r="AJ26" s="36">
        <v>50043.04</v>
      </c>
      <c r="AK26" s="36">
        <v>1963806.77</v>
      </c>
      <c r="AL26" s="36">
        <v>326588.5</v>
      </c>
      <c r="AM26" s="36">
        <v>1914921.84</v>
      </c>
      <c r="AN26" s="36">
        <v>4388.35</v>
      </c>
      <c r="AO26" s="36">
        <v>269901.02</v>
      </c>
      <c r="AP26" s="36">
        <v>28296.7</v>
      </c>
      <c r="AQ26" s="36">
        <v>19092.84</v>
      </c>
      <c r="AR26" s="36">
        <v>80013.54</v>
      </c>
      <c r="AS26" s="36">
        <v>51605.43</v>
      </c>
      <c r="AT26" s="41">
        <f t="shared" si="0"/>
        <v>26969950.08</v>
      </c>
      <c r="AU26" s="32">
        <v>62917.25</v>
      </c>
      <c r="AV26" s="36">
        <v>1007156.74</v>
      </c>
      <c r="AW26" s="33">
        <f t="shared" si="1"/>
        <v>1070073.99</v>
      </c>
      <c r="AX26" s="36">
        <v>0</v>
      </c>
      <c r="AY26" s="41">
        <f t="shared" si="2"/>
        <v>1070073.99</v>
      </c>
      <c r="AZ26" s="36">
        <v>728515.99</v>
      </c>
      <c r="BA26" s="36">
        <v>764888.78</v>
      </c>
      <c r="BB26" s="41">
        <f t="shared" si="3"/>
        <v>1493404.77</v>
      </c>
      <c r="BC26" s="36">
        <v>5739270.04</v>
      </c>
      <c r="BD26" s="36">
        <v>7217200.11</v>
      </c>
      <c r="BE26" s="41">
        <f t="shared" si="4"/>
        <v>15519948.91</v>
      </c>
      <c r="BF26" s="36">
        <v>2669919.58</v>
      </c>
      <c r="BG26" s="36">
        <v>17010989.57</v>
      </c>
      <c r="BH26" s="36">
        <v>0</v>
      </c>
      <c r="BI26" s="44">
        <f t="shared" si="5"/>
        <v>22808989.839999996</v>
      </c>
    </row>
    <row r="27" spans="1:61" ht="12">
      <c r="A27" s="67"/>
      <c r="B27" s="27" t="s">
        <v>107</v>
      </c>
      <c r="C27" s="45">
        <v>20</v>
      </c>
      <c r="D27" s="36">
        <v>388.89</v>
      </c>
      <c r="E27" s="36">
        <v>4248.91</v>
      </c>
      <c r="F27" s="36">
        <v>31696.51</v>
      </c>
      <c r="G27" s="36">
        <v>9681.74</v>
      </c>
      <c r="H27" s="36">
        <v>144.36</v>
      </c>
      <c r="I27" s="36">
        <v>7648.46</v>
      </c>
      <c r="J27" s="36">
        <v>366.42</v>
      </c>
      <c r="K27" s="36">
        <v>956.71</v>
      </c>
      <c r="L27" s="36">
        <v>701.18</v>
      </c>
      <c r="M27" s="36">
        <v>1402.83</v>
      </c>
      <c r="N27" s="36">
        <v>2562.29</v>
      </c>
      <c r="O27" s="36">
        <v>23789.66</v>
      </c>
      <c r="P27" s="36">
        <v>5724.04</v>
      </c>
      <c r="Q27" s="37">
        <v>5849.12</v>
      </c>
      <c r="R27" s="36">
        <v>3379.86</v>
      </c>
      <c r="S27" s="37">
        <v>65837.75</v>
      </c>
      <c r="T27" s="36">
        <v>52215.68</v>
      </c>
      <c r="U27" s="36">
        <v>40118.41</v>
      </c>
      <c r="V27" s="36">
        <v>27326.83</v>
      </c>
      <c r="W27" s="36">
        <v>428495.37</v>
      </c>
      <c r="X27" s="36">
        <v>1488.07</v>
      </c>
      <c r="Y27" s="36">
        <v>92.36</v>
      </c>
      <c r="Z27" s="36">
        <v>31394.41</v>
      </c>
      <c r="AA27" s="36">
        <v>8368.52</v>
      </c>
      <c r="AB27" s="36">
        <v>5218.18</v>
      </c>
      <c r="AC27" s="36">
        <v>46193.25</v>
      </c>
      <c r="AD27" s="36">
        <v>2614.77</v>
      </c>
      <c r="AE27" s="36">
        <v>274.92</v>
      </c>
      <c r="AF27" s="36">
        <v>255224.47</v>
      </c>
      <c r="AG27" s="36">
        <v>3964.62</v>
      </c>
      <c r="AH27" s="36">
        <v>2270.88</v>
      </c>
      <c r="AI27" s="36">
        <v>67142.92</v>
      </c>
      <c r="AJ27" s="36">
        <v>10639.99</v>
      </c>
      <c r="AK27" s="36">
        <v>67217.36</v>
      </c>
      <c r="AL27" s="36">
        <v>134615.56</v>
      </c>
      <c r="AM27" s="36">
        <v>832680.7</v>
      </c>
      <c r="AN27" s="36">
        <v>5858.33</v>
      </c>
      <c r="AO27" s="36">
        <v>17836.69</v>
      </c>
      <c r="AP27" s="36">
        <v>43337.88</v>
      </c>
      <c r="AQ27" s="36">
        <v>33812.83</v>
      </c>
      <c r="AR27" s="36">
        <v>32908.93</v>
      </c>
      <c r="AS27" s="36">
        <v>71227.07</v>
      </c>
      <c r="AT27" s="41">
        <f t="shared" si="0"/>
        <v>2386917.73</v>
      </c>
      <c r="AU27" s="32">
        <v>4989.41</v>
      </c>
      <c r="AV27" s="36">
        <v>164853.43</v>
      </c>
      <c r="AW27" s="33">
        <f t="shared" si="1"/>
        <v>169842.84</v>
      </c>
      <c r="AX27" s="36">
        <v>0</v>
      </c>
      <c r="AY27" s="41">
        <f t="shared" si="2"/>
        <v>169842.84</v>
      </c>
      <c r="AZ27" s="36">
        <v>31647.52</v>
      </c>
      <c r="BA27" s="36">
        <v>197666.69</v>
      </c>
      <c r="BB27" s="41">
        <f t="shared" si="3"/>
        <v>229314.21</v>
      </c>
      <c r="BC27" s="36">
        <v>4783.3</v>
      </c>
      <c r="BD27" s="36">
        <v>562132.28</v>
      </c>
      <c r="BE27" s="41">
        <f t="shared" si="4"/>
        <v>966072.63</v>
      </c>
      <c r="BF27" s="36">
        <v>813440.76</v>
      </c>
      <c r="BG27" s="36">
        <v>125527.35</v>
      </c>
      <c r="BH27" s="36">
        <v>0</v>
      </c>
      <c r="BI27" s="44">
        <f t="shared" si="5"/>
        <v>2414022.2499999995</v>
      </c>
    </row>
    <row r="28" spans="1:61" ht="12">
      <c r="A28" s="67"/>
      <c r="B28" s="27" t="s">
        <v>108</v>
      </c>
      <c r="C28" s="45">
        <v>21</v>
      </c>
      <c r="D28" s="36">
        <v>857.12</v>
      </c>
      <c r="E28" s="36">
        <v>5671.12</v>
      </c>
      <c r="F28" s="36">
        <v>706.11</v>
      </c>
      <c r="G28" s="36">
        <v>2637.3</v>
      </c>
      <c r="H28" s="36">
        <v>71.69</v>
      </c>
      <c r="I28" s="36">
        <v>4357.62</v>
      </c>
      <c r="J28" s="36">
        <v>2078.34</v>
      </c>
      <c r="K28" s="36">
        <v>13119.36</v>
      </c>
      <c r="L28" s="36">
        <v>879.25</v>
      </c>
      <c r="M28" s="36">
        <v>1711.19</v>
      </c>
      <c r="N28" s="36">
        <v>148.98</v>
      </c>
      <c r="O28" s="36">
        <v>13628.84</v>
      </c>
      <c r="P28" s="36">
        <v>9510.75</v>
      </c>
      <c r="Q28" s="37">
        <v>993.8</v>
      </c>
      <c r="R28" s="36">
        <v>3044.26</v>
      </c>
      <c r="S28" s="37">
        <v>25268.17</v>
      </c>
      <c r="T28" s="36">
        <v>18215.87</v>
      </c>
      <c r="U28" s="36">
        <v>9896.95</v>
      </c>
      <c r="V28" s="36">
        <v>54047.18</v>
      </c>
      <c r="W28" s="36">
        <v>2869.2</v>
      </c>
      <c r="X28" s="36">
        <v>106867.4</v>
      </c>
      <c r="Y28" s="36">
        <v>90.86</v>
      </c>
      <c r="Z28" s="36">
        <v>3956.02</v>
      </c>
      <c r="AA28" s="36">
        <v>7927.43</v>
      </c>
      <c r="AB28" s="36">
        <v>1101.17</v>
      </c>
      <c r="AC28" s="36">
        <v>211657.27</v>
      </c>
      <c r="AD28" s="36">
        <v>6371.86</v>
      </c>
      <c r="AE28" s="36">
        <v>46.01</v>
      </c>
      <c r="AF28" s="36">
        <v>24747.52</v>
      </c>
      <c r="AG28" s="36">
        <v>46540.76</v>
      </c>
      <c r="AH28" s="36">
        <v>16670.39</v>
      </c>
      <c r="AI28" s="36">
        <v>27047.69</v>
      </c>
      <c r="AJ28" s="36">
        <v>58129.68</v>
      </c>
      <c r="AK28" s="36">
        <v>179235.04</v>
      </c>
      <c r="AL28" s="36">
        <v>6033.54</v>
      </c>
      <c r="AM28" s="36">
        <v>32919.41</v>
      </c>
      <c r="AN28" s="36">
        <v>1579.74</v>
      </c>
      <c r="AO28" s="36">
        <v>8183.05</v>
      </c>
      <c r="AP28" s="36">
        <v>4434.11</v>
      </c>
      <c r="AQ28" s="36">
        <v>614.49</v>
      </c>
      <c r="AR28" s="36">
        <v>6622.12</v>
      </c>
      <c r="AS28" s="36">
        <v>17747.62</v>
      </c>
      <c r="AT28" s="41">
        <f t="shared" si="0"/>
        <v>938236.2800000001</v>
      </c>
      <c r="AU28" s="32">
        <v>24952.67</v>
      </c>
      <c r="AV28" s="36">
        <v>413150.9</v>
      </c>
      <c r="AW28" s="33">
        <f t="shared" si="1"/>
        <v>438103.57</v>
      </c>
      <c r="AX28" s="36">
        <v>0</v>
      </c>
      <c r="AY28" s="41">
        <f t="shared" si="2"/>
        <v>438103.57</v>
      </c>
      <c r="AZ28" s="36">
        <v>0</v>
      </c>
      <c r="BA28" s="36">
        <v>111872.2</v>
      </c>
      <c r="BB28" s="41">
        <f t="shared" si="3"/>
        <v>111872.2</v>
      </c>
      <c r="BC28" s="36">
        <v>235838.83</v>
      </c>
      <c r="BD28" s="36">
        <v>2086916.69</v>
      </c>
      <c r="BE28" s="41">
        <f t="shared" si="4"/>
        <v>2872731.29</v>
      </c>
      <c r="BF28" s="36">
        <v>94774.95</v>
      </c>
      <c r="BG28" s="36">
        <v>2504564.17</v>
      </c>
      <c r="BH28" s="36">
        <v>0</v>
      </c>
      <c r="BI28" s="44">
        <f t="shared" si="5"/>
        <v>1211628.4500000002</v>
      </c>
    </row>
    <row r="29" spans="1:61" ht="12">
      <c r="A29" s="67"/>
      <c r="B29" s="27" t="s">
        <v>27</v>
      </c>
      <c r="C29" s="45">
        <v>22</v>
      </c>
      <c r="D29" s="36">
        <v>0</v>
      </c>
      <c r="E29" s="36">
        <v>0</v>
      </c>
      <c r="F29" s="36">
        <v>0</v>
      </c>
      <c r="G29" s="36">
        <v>0</v>
      </c>
      <c r="H29" s="36">
        <v>2489.85</v>
      </c>
      <c r="I29" s="36">
        <v>1141.7</v>
      </c>
      <c r="J29" s="36">
        <v>0.07</v>
      </c>
      <c r="K29" s="36">
        <v>4.59</v>
      </c>
      <c r="L29" s="36">
        <v>0</v>
      </c>
      <c r="M29" s="36">
        <v>3336.56</v>
      </c>
      <c r="N29" s="36">
        <v>909.87</v>
      </c>
      <c r="O29" s="36">
        <v>23016.15</v>
      </c>
      <c r="P29" s="36">
        <v>73564.13</v>
      </c>
      <c r="Q29" s="37">
        <v>106493.02</v>
      </c>
      <c r="R29" s="36">
        <v>4377.85</v>
      </c>
      <c r="S29" s="37">
        <v>12775.12</v>
      </c>
      <c r="T29" s="36">
        <v>1161.79</v>
      </c>
      <c r="U29" s="36">
        <v>1110.23</v>
      </c>
      <c r="V29" s="36">
        <v>3743.17</v>
      </c>
      <c r="W29" s="36">
        <v>0</v>
      </c>
      <c r="X29" s="36">
        <v>0</v>
      </c>
      <c r="Y29" s="36">
        <v>51534.89</v>
      </c>
      <c r="Z29" s="36">
        <v>5863.69</v>
      </c>
      <c r="AA29" s="36">
        <v>0</v>
      </c>
      <c r="AB29" s="36">
        <v>0</v>
      </c>
      <c r="AC29" s="36">
        <v>86.68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  <c r="AJ29" s="36">
        <v>0</v>
      </c>
      <c r="AK29" s="36">
        <v>0</v>
      </c>
      <c r="AL29" s="36">
        <v>0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0</v>
      </c>
      <c r="AT29" s="41">
        <f t="shared" si="0"/>
        <v>291609.36000000004</v>
      </c>
      <c r="AU29" s="32">
        <v>0</v>
      </c>
      <c r="AV29" s="36">
        <v>0</v>
      </c>
      <c r="AW29" s="33">
        <f t="shared" si="1"/>
        <v>0</v>
      </c>
      <c r="AX29" s="36">
        <v>0</v>
      </c>
      <c r="AY29" s="41">
        <f t="shared" si="2"/>
        <v>0</v>
      </c>
      <c r="AZ29" s="36">
        <v>0</v>
      </c>
      <c r="BA29" s="36">
        <v>-179196.42</v>
      </c>
      <c r="BB29" s="41">
        <f t="shared" si="3"/>
        <v>-179196.42</v>
      </c>
      <c r="BC29" s="36">
        <v>2.45</v>
      </c>
      <c r="BD29" s="36">
        <v>246262.38</v>
      </c>
      <c r="BE29" s="41">
        <f t="shared" si="4"/>
        <v>67068.41</v>
      </c>
      <c r="BF29" s="36">
        <v>24444.8</v>
      </c>
      <c r="BG29" s="36">
        <v>208483.76</v>
      </c>
      <c r="BH29" s="36">
        <v>0</v>
      </c>
      <c r="BI29" s="44">
        <f t="shared" si="5"/>
        <v>125749.21000000002</v>
      </c>
    </row>
    <row r="30" spans="1:61" ht="12">
      <c r="A30" s="67"/>
      <c r="B30" s="27" t="s">
        <v>109</v>
      </c>
      <c r="C30" s="45">
        <v>23</v>
      </c>
      <c r="D30" s="36">
        <v>141171.21</v>
      </c>
      <c r="E30" s="36">
        <v>84462.78</v>
      </c>
      <c r="F30" s="36">
        <v>58139.3</v>
      </c>
      <c r="G30" s="36">
        <v>614850.34</v>
      </c>
      <c r="H30" s="36">
        <v>1142.94</v>
      </c>
      <c r="I30" s="36">
        <v>156611.44</v>
      </c>
      <c r="J30" s="36">
        <v>15241.22</v>
      </c>
      <c r="K30" s="36">
        <v>11805.6</v>
      </c>
      <c r="L30" s="36">
        <v>37379.42</v>
      </c>
      <c r="M30" s="36">
        <v>116011.54</v>
      </c>
      <c r="N30" s="36">
        <v>61392.17</v>
      </c>
      <c r="O30" s="36">
        <v>741855.45</v>
      </c>
      <c r="P30" s="36">
        <v>147952.16</v>
      </c>
      <c r="Q30" s="37">
        <v>27272.13</v>
      </c>
      <c r="R30" s="36">
        <v>86832.24</v>
      </c>
      <c r="S30" s="37">
        <v>220862.09</v>
      </c>
      <c r="T30" s="36">
        <v>147002.46</v>
      </c>
      <c r="U30" s="36">
        <v>56357.65</v>
      </c>
      <c r="V30" s="36">
        <v>191353.91</v>
      </c>
      <c r="W30" s="36">
        <v>24231.86</v>
      </c>
      <c r="X30" s="36">
        <v>13877.95</v>
      </c>
      <c r="Y30" s="36">
        <v>12980</v>
      </c>
      <c r="Z30" s="36">
        <v>11657563.17</v>
      </c>
      <c r="AA30" s="36">
        <v>72169.51</v>
      </c>
      <c r="AB30" s="36">
        <v>115529.92</v>
      </c>
      <c r="AC30" s="36">
        <v>579105.97</v>
      </c>
      <c r="AD30" s="36">
        <v>620873.64</v>
      </c>
      <c r="AE30" s="36">
        <v>15642.48</v>
      </c>
      <c r="AF30" s="36">
        <v>324435.63</v>
      </c>
      <c r="AG30" s="36">
        <v>359752.88</v>
      </c>
      <c r="AH30" s="36">
        <v>872608.28</v>
      </c>
      <c r="AI30" s="36">
        <v>590672.51</v>
      </c>
      <c r="AJ30" s="36">
        <v>1146040.96</v>
      </c>
      <c r="AK30" s="36">
        <v>348931.67</v>
      </c>
      <c r="AL30" s="36">
        <v>306486.42</v>
      </c>
      <c r="AM30" s="36">
        <v>257708.67</v>
      </c>
      <c r="AN30" s="36">
        <v>81652.85</v>
      </c>
      <c r="AO30" s="36">
        <v>53539.02</v>
      </c>
      <c r="AP30" s="36">
        <v>395285.98</v>
      </c>
      <c r="AQ30" s="36">
        <v>223706.83</v>
      </c>
      <c r="AR30" s="36">
        <v>223146.13</v>
      </c>
      <c r="AS30" s="36">
        <v>766226.61</v>
      </c>
      <c r="AT30" s="41">
        <f t="shared" si="0"/>
        <v>21979864.99000001</v>
      </c>
      <c r="AU30" s="32">
        <v>99920.85</v>
      </c>
      <c r="AV30" s="36">
        <v>819515.08</v>
      </c>
      <c r="AW30" s="33">
        <f t="shared" si="1"/>
        <v>919435.9299999999</v>
      </c>
      <c r="AX30" s="36">
        <v>0</v>
      </c>
      <c r="AY30" s="41">
        <f t="shared" si="2"/>
        <v>919435.9299999999</v>
      </c>
      <c r="AZ30" s="36">
        <v>0</v>
      </c>
      <c r="BA30" s="36">
        <v>0</v>
      </c>
      <c r="BB30" s="41">
        <f t="shared" si="3"/>
        <v>0</v>
      </c>
      <c r="BC30" s="36">
        <v>0</v>
      </c>
      <c r="BD30" s="36">
        <v>3496.21</v>
      </c>
      <c r="BE30" s="41">
        <f t="shared" si="4"/>
        <v>922932.1399999999</v>
      </c>
      <c r="BF30" s="36">
        <v>0</v>
      </c>
      <c r="BG30" s="36">
        <v>1259536.7900000068</v>
      </c>
      <c r="BH30" s="36">
        <v>0</v>
      </c>
      <c r="BI30" s="44">
        <f t="shared" si="5"/>
        <v>21643260.340000004</v>
      </c>
    </row>
    <row r="31" spans="1:61" ht="12">
      <c r="A31" s="67"/>
      <c r="B31" s="27" t="s">
        <v>110</v>
      </c>
      <c r="C31" s="45">
        <v>24</v>
      </c>
      <c r="D31" s="36">
        <v>466.38</v>
      </c>
      <c r="E31" s="36">
        <v>0.79</v>
      </c>
      <c r="F31" s="36">
        <v>0.05</v>
      </c>
      <c r="G31" s="36">
        <v>0.37</v>
      </c>
      <c r="H31" s="36">
        <v>1.13</v>
      </c>
      <c r="I31" s="36">
        <v>6649.96</v>
      </c>
      <c r="J31" s="36">
        <v>372.52</v>
      </c>
      <c r="K31" s="36">
        <v>277.19</v>
      </c>
      <c r="L31" s="36">
        <v>797.51</v>
      </c>
      <c r="M31" s="36">
        <v>4922.93</v>
      </c>
      <c r="N31" s="36">
        <v>7537.85</v>
      </c>
      <c r="O31" s="36">
        <v>83508.1</v>
      </c>
      <c r="P31" s="36">
        <v>32166.18</v>
      </c>
      <c r="Q31" s="37">
        <v>284.22</v>
      </c>
      <c r="R31" s="36">
        <v>11807.18</v>
      </c>
      <c r="S31" s="37">
        <v>1802.01</v>
      </c>
      <c r="T31" s="36">
        <v>26996.09</v>
      </c>
      <c r="U31" s="36">
        <v>1765.5</v>
      </c>
      <c r="V31" s="36">
        <v>2720.9</v>
      </c>
      <c r="W31" s="36">
        <v>231.04</v>
      </c>
      <c r="X31" s="36">
        <v>2.22</v>
      </c>
      <c r="Y31" s="36">
        <v>282.88</v>
      </c>
      <c r="Z31" s="36">
        <v>1346664.36</v>
      </c>
      <c r="AA31" s="36">
        <v>79962.51</v>
      </c>
      <c r="AB31" s="36">
        <v>0.04</v>
      </c>
      <c r="AC31" s="36">
        <v>2492.12</v>
      </c>
      <c r="AD31" s="36">
        <v>103012.12</v>
      </c>
      <c r="AE31" s="36">
        <v>1031.24</v>
      </c>
      <c r="AF31" s="36">
        <v>18.08</v>
      </c>
      <c r="AG31" s="36">
        <v>223.27</v>
      </c>
      <c r="AH31" s="36">
        <v>144925.04</v>
      </c>
      <c r="AI31" s="36">
        <v>0</v>
      </c>
      <c r="AJ31" s="36">
        <v>11893.38</v>
      </c>
      <c r="AK31" s="36">
        <v>5561.02</v>
      </c>
      <c r="AL31" s="36">
        <v>10288.28</v>
      </c>
      <c r="AM31" s="36">
        <v>4096.69</v>
      </c>
      <c r="AN31" s="36">
        <v>695.62</v>
      </c>
      <c r="AO31" s="36">
        <v>10702.25</v>
      </c>
      <c r="AP31" s="36">
        <v>15242.09</v>
      </c>
      <c r="AQ31" s="36">
        <v>8081.48</v>
      </c>
      <c r="AR31" s="36">
        <v>6900.62</v>
      </c>
      <c r="AS31" s="36">
        <v>11156.46</v>
      </c>
      <c r="AT31" s="41">
        <f t="shared" si="0"/>
        <v>1945539.6700000006</v>
      </c>
      <c r="AU31" s="32">
        <v>0</v>
      </c>
      <c r="AV31" s="36">
        <v>217012.4</v>
      </c>
      <c r="AW31" s="33">
        <f t="shared" si="1"/>
        <v>217012.4</v>
      </c>
      <c r="AX31" s="36">
        <v>0</v>
      </c>
      <c r="AY31" s="41">
        <f t="shared" si="2"/>
        <v>217012.4</v>
      </c>
      <c r="AZ31" s="36">
        <v>0</v>
      </c>
      <c r="BA31" s="36">
        <v>0</v>
      </c>
      <c r="BB31" s="41">
        <f t="shared" si="3"/>
        <v>0</v>
      </c>
      <c r="BC31" s="36">
        <v>0</v>
      </c>
      <c r="BD31" s="36">
        <v>0</v>
      </c>
      <c r="BE31" s="41">
        <f t="shared" si="4"/>
        <v>217012.4</v>
      </c>
      <c r="BF31" s="36">
        <v>0</v>
      </c>
      <c r="BG31" s="36">
        <v>597402.5300000007</v>
      </c>
      <c r="BH31" s="36">
        <v>0</v>
      </c>
      <c r="BI31" s="44">
        <f t="shared" si="5"/>
        <v>1565149.54</v>
      </c>
    </row>
    <row r="32" spans="1:61" ht="12">
      <c r="A32" s="67"/>
      <c r="B32" s="27" t="s">
        <v>111</v>
      </c>
      <c r="C32" s="45">
        <v>25</v>
      </c>
      <c r="D32" s="36">
        <v>3130.63</v>
      </c>
      <c r="E32" s="36">
        <v>162.72</v>
      </c>
      <c r="F32" s="36">
        <v>423.84</v>
      </c>
      <c r="G32" s="36">
        <v>1.65</v>
      </c>
      <c r="H32" s="36">
        <v>17.72</v>
      </c>
      <c r="I32" s="36">
        <v>5681.27</v>
      </c>
      <c r="J32" s="36">
        <v>622.43</v>
      </c>
      <c r="K32" s="36">
        <v>573.21</v>
      </c>
      <c r="L32" s="36">
        <v>1117.99</v>
      </c>
      <c r="M32" s="36">
        <v>2406</v>
      </c>
      <c r="N32" s="36">
        <v>1486.16</v>
      </c>
      <c r="O32" s="36">
        <v>8389.67</v>
      </c>
      <c r="P32" s="36">
        <v>2574.78</v>
      </c>
      <c r="Q32" s="37">
        <v>369.75</v>
      </c>
      <c r="R32" s="36">
        <v>1727.54</v>
      </c>
      <c r="S32" s="37">
        <v>14806.11</v>
      </c>
      <c r="T32" s="36">
        <v>5822.61</v>
      </c>
      <c r="U32" s="36">
        <v>7517</v>
      </c>
      <c r="V32" s="36">
        <v>11459.53</v>
      </c>
      <c r="W32" s="36">
        <v>1177.78</v>
      </c>
      <c r="X32" s="36">
        <v>625.69</v>
      </c>
      <c r="Y32" s="36">
        <v>38.52</v>
      </c>
      <c r="Z32" s="36">
        <v>20694.03</v>
      </c>
      <c r="AA32" s="36">
        <v>4041.05</v>
      </c>
      <c r="AB32" s="36">
        <v>528.97</v>
      </c>
      <c r="AC32" s="36">
        <v>34872.08</v>
      </c>
      <c r="AD32" s="36">
        <v>16102.04</v>
      </c>
      <c r="AE32" s="36">
        <v>1061.42</v>
      </c>
      <c r="AF32" s="36">
        <v>6247.45</v>
      </c>
      <c r="AG32" s="36">
        <v>4563.54</v>
      </c>
      <c r="AH32" s="36">
        <v>28301.26</v>
      </c>
      <c r="AI32" s="36">
        <v>9247.14</v>
      </c>
      <c r="AJ32" s="36">
        <v>28949.41</v>
      </c>
      <c r="AK32" s="36">
        <v>6647.27</v>
      </c>
      <c r="AL32" s="36">
        <v>10749.76</v>
      </c>
      <c r="AM32" s="36">
        <v>8783.04</v>
      </c>
      <c r="AN32" s="36">
        <v>9963.78</v>
      </c>
      <c r="AO32" s="36">
        <v>2303.63</v>
      </c>
      <c r="AP32" s="36">
        <v>13251.07</v>
      </c>
      <c r="AQ32" s="36">
        <v>12404.44</v>
      </c>
      <c r="AR32" s="36">
        <v>8495.1</v>
      </c>
      <c r="AS32" s="36">
        <v>14908.72</v>
      </c>
      <c r="AT32" s="41">
        <f t="shared" si="0"/>
        <v>312247.80000000005</v>
      </c>
      <c r="AU32" s="32">
        <v>5880.64</v>
      </c>
      <c r="AV32" s="36">
        <v>176489.66</v>
      </c>
      <c r="AW32" s="33">
        <f t="shared" si="1"/>
        <v>182370.30000000002</v>
      </c>
      <c r="AX32" s="36">
        <v>0</v>
      </c>
      <c r="AY32" s="41">
        <f t="shared" si="2"/>
        <v>182370.30000000002</v>
      </c>
      <c r="AZ32" s="36">
        <v>0</v>
      </c>
      <c r="BA32" s="36">
        <v>0</v>
      </c>
      <c r="BB32" s="41">
        <f t="shared" si="3"/>
        <v>0</v>
      </c>
      <c r="BC32" s="36">
        <v>0</v>
      </c>
      <c r="BD32" s="36">
        <v>2156.67</v>
      </c>
      <c r="BE32" s="41">
        <f t="shared" si="4"/>
        <v>184526.97000000003</v>
      </c>
      <c r="BF32" s="36">
        <v>0</v>
      </c>
      <c r="BG32" s="36">
        <v>2562.9700000000767</v>
      </c>
      <c r="BH32" s="36">
        <v>0</v>
      </c>
      <c r="BI32" s="44">
        <f t="shared" si="5"/>
        <v>494211.8</v>
      </c>
    </row>
    <row r="33" spans="1:61" ht="12">
      <c r="A33" s="67"/>
      <c r="B33" s="27" t="s">
        <v>31</v>
      </c>
      <c r="C33" s="45">
        <v>26</v>
      </c>
      <c r="D33" s="36">
        <v>136.1</v>
      </c>
      <c r="E33" s="36">
        <v>8297.39</v>
      </c>
      <c r="F33" s="36">
        <v>1780.54</v>
      </c>
      <c r="G33" s="36">
        <v>4147.54</v>
      </c>
      <c r="H33" s="36">
        <v>116.39</v>
      </c>
      <c r="I33" s="36">
        <v>5426.25</v>
      </c>
      <c r="J33" s="36">
        <v>453.82</v>
      </c>
      <c r="K33" s="36">
        <v>1092.2</v>
      </c>
      <c r="L33" s="36">
        <v>1434.82</v>
      </c>
      <c r="M33" s="36">
        <v>5626.74</v>
      </c>
      <c r="N33" s="36">
        <v>5041.51</v>
      </c>
      <c r="O33" s="36">
        <v>24435.04</v>
      </c>
      <c r="P33" s="36">
        <v>2008.79</v>
      </c>
      <c r="Q33" s="37">
        <v>650.25</v>
      </c>
      <c r="R33" s="36">
        <v>1056.58</v>
      </c>
      <c r="S33" s="37">
        <v>7724.63</v>
      </c>
      <c r="T33" s="36">
        <v>8462.43</v>
      </c>
      <c r="U33" s="36">
        <v>4115.53</v>
      </c>
      <c r="V33" s="36">
        <v>13804.32</v>
      </c>
      <c r="W33" s="36">
        <v>1258.31</v>
      </c>
      <c r="X33" s="36">
        <v>581.08</v>
      </c>
      <c r="Y33" s="36">
        <v>166.48</v>
      </c>
      <c r="Z33" s="36">
        <v>17235.24</v>
      </c>
      <c r="AA33" s="36">
        <v>19492.44</v>
      </c>
      <c r="AB33" s="36">
        <v>643.57</v>
      </c>
      <c r="AC33" s="36">
        <v>692752.14</v>
      </c>
      <c r="AD33" s="36">
        <v>99988.09</v>
      </c>
      <c r="AE33" s="36">
        <v>20405.52</v>
      </c>
      <c r="AF33" s="36">
        <v>100725.2</v>
      </c>
      <c r="AG33" s="36">
        <v>498285.3</v>
      </c>
      <c r="AH33" s="36">
        <v>152450.09</v>
      </c>
      <c r="AI33" s="36">
        <v>375386.49</v>
      </c>
      <c r="AJ33" s="36">
        <v>488803.4</v>
      </c>
      <c r="AK33" s="36">
        <v>277943.86</v>
      </c>
      <c r="AL33" s="36">
        <v>55725.15</v>
      </c>
      <c r="AM33" s="36">
        <v>2500680.98</v>
      </c>
      <c r="AN33" s="36">
        <v>622638.98</v>
      </c>
      <c r="AO33" s="36">
        <v>46127.92</v>
      </c>
      <c r="AP33" s="36">
        <v>197971</v>
      </c>
      <c r="AQ33" s="36">
        <v>49440.86</v>
      </c>
      <c r="AR33" s="36">
        <v>124464.32</v>
      </c>
      <c r="AS33" s="36">
        <v>260394.1</v>
      </c>
      <c r="AT33" s="41">
        <f t="shared" si="0"/>
        <v>6699371.39</v>
      </c>
      <c r="AU33" s="32">
        <v>0</v>
      </c>
      <c r="AV33" s="36">
        <v>707673.9</v>
      </c>
      <c r="AW33" s="33">
        <f t="shared" si="1"/>
        <v>707673.9</v>
      </c>
      <c r="AX33" s="36">
        <v>0</v>
      </c>
      <c r="AY33" s="41">
        <f t="shared" si="2"/>
        <v>707673.9</v>
      </c>
      <c r="AZ33" s="36">
        <v>23998299.23</v>
      </c>
      <c r="BA33" s="36">
        <v>0</v>
      </c>
      <c r="BB33" s="41">
        <f t="shared" si="3"/>
        <v>23998299.23</v>
      </c>
      <c r="BC33" s="36">
        <v>3999308.23</v>
      </c>
      <c r="BD33" s="36">
        <v>7743528.26</v>
      </c>
      <c r="BE33" s="41">
        <f t="shared" si="4"/>
        <v>36448809.62</v>
      </c>
      <c r="BF33" s="36">
        <v>1855690.54</v>
      </c>
      <c r="BG33" s="36">
        <v>9594990.469999999</v>
      </c>
      <c r="BH33" s="36">
        <v>0</v>
      </c>
      <c r="BI33" s="44">
        <f t="shared" si="5"/>
        <v>31697500</v>
      </c>
    </row>
    <row r="34" spans="1:61" ht="12">
      <c r="A34" s="67"/>
      <c r="B34" s="27" t="s">
        <v>112</v>
      </c>
      <c r="C34" s="45">
        <v>27</v>
      </c>
      <c r="D34" s="36">
        <v>130746.53</v>
      </c>
      <c r="E34" s="36">
        <v>768019.73</v>
      </c>
      <c r="F34" s="36">
        <v>150298.95</v>
      </c>
      <c r="G34" s="36">
        <v>110093.69</v>
      </c>
      <c r="H34" s="36">
        <v>14290.97</v>
      </c>
      <c r="I34" s="36">
        <v>434973.65</v>
      </c>
      <c r="J34" s="36">
        <v>32854.3</v>
      </c>
      <c r="K34" s="36">
        <v>58590.39</v>
      </c>
      <c r="L34" s="36">
        <v>55970.39</v>
      </c>
      <c r="M34" s="36">
        <v>103462.58</v>
      </c>
      <c r="N34" s="36">
        <v>1109735.49</v>
      </c>
      <c r="O34" s="36">
        <v>840411.43</v>
      </c>
      <c r="P34" s="36">
        <v>424714.61</v>
      </c>
      <c r="Q34" s="37">
        <v>206116.21</v>
      </c>
      <c r="R34" s="36">
        <v>148345.52</v>
      </c>
      <c r="S34" s="37">
        <v>570561.18</v>
      </c>
      <c r="T34" s="36">
        <v>539053.23</v>
      </c>
      <c r="U34" s="36">
        <v>263655.3</v>
      </c>
      <c r="V34" s="36">
        <v>624916.51</v>
      </c>
      <c r="W34" s="36">
        <v>104525.33</v>
      </c>
      <c r="X34" s="36">
        <v>61696.48</v>
      </c>
      <c r="Y34" s="36">
        <v>20502.6</v>
      </c>
      <c r="Z34" s="36">
        <v>512061.27</v>
      </c>
      <c r="AA34" s="36">
        <v>114069.89</v>
      </c>
      <c r="AB34" s="36">
        <v>36230.09</v>
      </c>
      <c r="AC34" s="36">
        <v>1395780.95</v>
      </c>
      <c r="AD34" s="36">
        <v>9994362.33</v>
      </c>
      <c r="AE34" s="36">
        <v>273446.42</v>
      </c>
      <c r="AF34" s="36">
        <v>854397.86</v>
      </c>
      <c r="AG34" s="36">
        <v>3215893.58</v>
      </c>
      <c r="AH34" s="36">
        <v>212275.46</v>
      </c>
      <c r="AI34" s="36">
        <v>1407290.71</v>
      </c>
      <c r="AJ34" s="36">
        <v>399042.89</v>
      </c>
      <c r="AK34" s="36">
        <v>3287081.83</v>
      </c>
      <c r="AL34" s="36">
        <v>524811.98</v>
      </c>
      <c r="AM34" s="36">
        <v>1849147.95</v>
      </c>
      <c r="AN34" s="36">
        <v>84920.78</v>
      </c>
      <c r="AO34" s="36">
        <v>81808.29</v>
      </c>
      <c r="AP34" s="36">
        <v>366412.14</v>
      </c>
      <c r="AQ34" s="36">
        <v>130543.72</v>
      </c>
      <c r="AR34" s="36">
        <v>485754.64</v>
      </c>
      <c r="AS34" s="36">
        <v>1202343.82</v>
      </c>
      <c r="AT34" s="41">
        <f t="shared" si="0"/>
        <v>33201211.67</v>
      </c>
      <c r="AU34" s="32">
        <v>55936.49</v>
      </c>
      <c r="AV34" s="36">
        <v>906260.25</v>
      </c>
      <c r="AW34" s="33">
        <f t="shared" si="1"/>
        <v>962196.74</v>
      </c>
      <c r="AX34" s="36">
        <v>0</v>
      </c>
      <c r="AY34" s="41">
        <f t="shared" si="2"/>
        <v>962196.74</v>
      </c>
      <c r="AZ34" s="36">
        <v>102054.22</v>
      </c>
      <c r="BA34" s="36">
        <v>244694.32</v>
      </c>
      <c r="BB34" s="41">
        <f t="shared" si="3"/>
        <v>346748.54000000004</v>
      </c>
      <c r="BC34" s="36">
        <v>4095371.36</v>
      </c>
      <c r="BD34" s="36">
        <v>1007803.85</v>
      </c>
      <c r="BE34" s="41">
        <f t="shared" si="4"/>
        <v>6412120.489999999</v>
      </c>
      <c r="BF34" s="36">
        <v>12492347.03</v>
      </c>
      <c r="BG34" s="36">
        <v>1783285.15</v>
      </c>
      <c r="BH34" s="36">
        <v>0</v>
      </c>
      <c r="BI34" s="44">
        <f t="shared" si="5"/>
        <v>25337699.980000004</v>
      </c>
    </row>
    <row r="35" spans="1:61" ht="12">
      <c r="A35" s="67"/>
      <c r="B35" s="27" t="s">
        <v>33</v>
      </c>
      <c r="C35" s="45">
        <v>28</v>
      </c>
      <c r="D35" s="36">
        <v>39.64</v>
      </c>
      <c r="E35" s="36">
        <v>570.03</v>
      </c>
      <c r="F35" s="36">
        <v>45.23</v>
      </c>
      <c r="G35" s="36">
        <v>67.05</v>
      </c>
      <c r="H35" s="36">
        <v>1.43</v>
      </c>
      <c r="I35" s="36">
        <v>1356.93</v>
      </c>
      <c r="J35" s="36">
        <v>63.91</v>
      </c>
      <c r="K35" s="36">
        <v>181.46</v>
      </c>
      <c r="L35" s="36">
        <v>243.09</v>
      </c>
      <c r="M35" s="36">
        <v>204.63</v>
      </c>
      <c r="N35" s="36">
        <v>11.26</v>
      </c>
      <c r="O35" s="36">
        <v>1361.8</v>
      </c>
      <c r="P35" s="36">
        <v>283.8</v>
      </c>
      <c r="Q35" s="37">
        <v>110.63</v>
      </c>
      <c r="R35" s="36">
        <v>233.35</v>
      </c>
      <c r="S35" s="37">
        <v>1385.72</v>
      </c>
      <c r="T35" s="36">
        <v>528.02</v>
      </c>
      <c r="U35" s="36">
        <v>1308.2</v>
      </c>
      <c r="V35" s="36">
        <v>1045.67</v>
      </c>
      <c r="W35" s="36">
        <v>310.71</v>
      </c>
      <c r="X35" s="36">
        <v>70.34</v>
      </c>
      <c r="Y35" s="36">
        <v>12.73</v>
      </c>
      <c r="Z35" s="36">
        <v>1408.71</v>
      </c>
      <c r="AA35" s="36">
        <v>433.53</v>
      </c>
      <c r="AB35" s="36">
        <v>210.04</v>
      </c>
      <c r="AC35" s="36">
        <v>2594.48</v>
      </c>
      <c r="AD35" s="36">
        <v>4338.9</v>
      </c>
      <c r="AE35" s="36">
        <v>10711.63</v>
      </c>
      <c r="AF35" s="36">
        <v>8535.05</v>
      </c>
      <c r="AG35" s="36">
        <v>42320.76</v>
      </c>
      <c r="AH35" s="36">
        <v>2700</v>
      </c>
      <c r="AI35" s="36">
        <v>158125.03</v>
      </c>
      <c r="AJ35" s="36">
        <v>7117.43</v>
      </c>
      <c r="AK35" s="36">
        <v>29076.1</v>
      </c>
      <c r="AL35" s="36">
        <v>7825.82</v>
      </c>
      <c r="AM35" s="36">
        <v>24711.59</v>
      </c>
      <c r="AN35" s="36">
        <v>379.91</v>
      </c>
      <c r="AO35" s="36">
        <v>1071.09</v>
      </c>
      <c r="AP35" s="36">
        <v>10049.5</v>
      </c>
      <c r="AQ35" s="36">
        <v>2313.13</v>
      </c>
      <c r="AR35" s="36">
        <v>23176.74</v>
      </c>
      <c r="AS35" s="36">
        <v>72399.66</v>
      </c>
      <c r="AT35" s="41">
        <f t="shared" si="0"/>
        <v>418934.73</v>
      </c>
      <c r="AU35" s="32">
        <v>286.09</v>
      </c>
      <c r="AV35" s="36">
        <v>6025.21</v>
      </c>
      <c r="AW35" s="33">
        <f t="shared" si="1"/>
        <v>6311.3</v>
      </c>
      <c r="AX35" s="36">
        <v>0</v>
      </c>
      <c r="AY35" s="41">
        <f t="shared" si="2"/>
        <v>6311.3</v>
      </c>
      <c r="AZ35" s="36">
        <v>0</v>
      </c>
      <c r="BA35" s="36">
        <v>0</v>
      </c>
      <c r="BB35" s="41">
        <f t="shared" si="3"/>
        <v>0</v>
      </c>
      <c r="BC35" s="36">
        <v>5913.18</v>
      </c>
      <c r="BD35" s="36">
        <v>726340.76</v>
      </c>
      <c r="BE35" s="41">
        <f t="shared" si="4"/>
        <v>738565.24</v>
      </c>
      <c r="BF35" s="36">
        <v>0</v>
      </c>
      <c r="BG35" s="36">
        <v>-0.060000000055879354</v>
      </c>
      <c r="BH35" s="36">
        <v>0</v>
      </c>
      <c r="BI35" s="44">
        <f t="shared" si="5"/>
        <v>1157500.03</v>
      </c>
    </row>
    <row r="36" spans="1:61" ht="12">
      <c r="A36" s="67"/>
      <c r="B36" s="27" t="s">
        <v>113</v>
      </c>
      <c r="C36" s="45">
        <v>29</v>
      </c>
      <c r="D36" s="36">
        <v>278</v>
      </c>
      <c r="E36" s="36">
        <v>14465.27</v>
      </c>
      <c r="F36" s="36">
        <v>689.34</v>
      </c>
      <c r="G36" s="36">
        <v>4663.07</v>
      </c>
      <c r="H36" s="36">
        <v>223.75</v>
      </c>
      <c r="I36" s="36">
        <v>7865.95</v>
      </c>
      <c r="J36" s="36">
        <v>951.47</v>
      </c>
      <c r="K36" s="36">
        <v>7307.35</v>
      </c>
      <c r="L36" s="36">
        <v>3190.45</v>
      </c>
      <c r="M36" s="36">
        <v>3181.21</v>
      </c>
      <c r="N36" s="36">
        <v>219.96</v>
      </c>
      <c r="O36" s="36">
        <v>16303.27</v>
      </c>
      <c r="P36" s="36">
        <v>3209.15</v>
      </c>
      <c r="Q36" s="37">
        <v>1022.19</v>
      </c>
      <c r="R36" s="36">
        <v>3329.46</v>
      </c>
      <c r="S36" s="37">
        <v>25839.86</v>
      </c>
      <c r="T36" s="36">
        <v>8521.95</v>
      </c>
      <c r="U36" s="36">
        <v>7537.15</v>
      </c>
      <c r="V36" s="36">
        <v>15698.79</v>
      </c>
      <c r="W36" s="36">
        <v>4452.93</v>
      </c>
      <c r="X36" s="36">
        <v>1904.75</v>
      </c>
      <c r="Y36" s="36">
        <v>124.68</v>
      </c>
      <c r="Z36" s="36">
        <v>8924.39</v>
      </c>
      <c r="AA36" s="36">
        <v>15114.91</v>
      </c>
      <c r="AB36" s="36">
        <v>2144.73</v>
      </c>
      <c r="AC36" s="36">
        <v>20248.43</v>
      </c>
      <c r="AD36" s="36">
        <v>101421.12</v>
      </c>
      <c r="AE36" s="36">
        <v>6163.13</v>
      </c>
      <c r="AF36" s="36">
        <v>1593344.57</v>
      </c>
      <c r="AG36" s="36">
        <v>86369.38</v>
      </c>
      <c r="AH36" s="36">
        <v>43235.78</v>
      </c>
      <c r="AI36" s="36">
        <v>676894.18</v>
      </c>
      <c r="AJ36" s="36">
        <v>58262.29</v>
      </c>
      <c r="AK36" s="36">
        <v>155890.98</v>
      </c>
      <c r="AL36" s="36">
        <v>88890.65</v>
      </c>
      <c r="AM36" s="36">
        <v>1445773.55</v>
      </c>
      <c r="AN36" s="36">
        <v>11154.72</v>
      </c>
      <c r="AO36" s="36">
        <v>12936.86</v>
      </c>
      <c r="AP36" s="36">
        <v>59859.24</v>
      </c>
      <c r="AQ36" s="36">
        <v>70231.94</v>
      </c>
      <c r="AR36" s="36">
        <v>156836.94</v>
      </c>
      <c r="AS36" s="36">
        <v>146664.09</v>
      </c>
      <c r="AT36" s="41">
        <f t="shared" si="0"/>
        <v>4891341.880000001</v>
      </c>
      <c r="AU36" s="32">
        <v>100935.34</v>
      </c>
      <c r="AV36" s="36">
        <v>1336995.47</v>
      </c>
      <c r="AW36" s="33">
        <f t="shared" si="1"/>
        <v>1437930.81</v>
      </c>
      <c r="AX36" s="36">
        <v>0</v>
      </c>
      <c r="AY36" s="41">
        <f t="shared" si="2"/>
        <v>1437930.81</v>
      </c>
      <c r="AZ36" s="36">
        <v>10334994.11</v>
      </c>
      <c r="BA36" s="43"/>
      <c r="BB36" s="41">
        <f t="shared" si="3"/>
        <v>10334994.11</v>
      </c>
      <c r="BC36" s="36">
        <v>2607808.48</v>
      </c>
      <c r="BD36" s="36">
        <v>12932867.8</v>
      </c>
      <c r="BE36" s="41">
        <f t="shared" si="4"/>
        <v>27313601.200000003</v>
      </c>
      <c r="BF36" s="36">
        <v>1302423.3</v>
      </c>
      <c r="BG36" s="36">
        <v>921419.7700000058</v>
      </c>
      <c r="BH36" s="36">
        <v>0</v>
      </c>
      <c r="BI36" s="44">
        <f t="shared" si="5"/>
        <v>29981100.009999998</v>
      </c>
    </row>
    <row r="37" spans="1:61" ht="12">
      <c r="A37" s="67"/>
      <c r="B37" s="27" t="s">
        <v>35</v>
      </c>
      <c r="C37" s="45">
        <v>30</v>
      </c>
      <c r="D37" s="36">
        <v>261297.72</v>
      </c>
      <c r="E37" s="36">
        <v>288372.46</v>
      </c>
      <c r="F37" s="36">
        <v>52860.34</v>
      </c>
      <c r="G37" s="36">
        <v>102721.91</v>
      </c>
      <c r="H37" s="36">
        <v>2568.88</v>
      </c>
      <c r="I37" s="36">
        <v>1053231.03</v>
      </c>
      <c r="J37" s="36">
        <v>127815.64</v>
      </c>
      <c r="K37" s="36">
        <v>214910.68</v>
      </c>
      <c r="L37" s="36">
        <v>124097.04</v>
      </c>
      <c r="M37" s="36">
        <v>418761.12</v>
      </c>
      <c r="N37" s="36">
        <v>191292.46</v>
      </c>
      <c r="O37" s="36">
        <v>920654.89</v>
      </c>
      <c r="P37" s="36">
        <v>373550.12</v>
      </c>
      <c r="Q37" s="37">
        <v>225674.23</v>
      </c>
      <c r="R37" s="36">
        <v>264828.69</v>
      </c>
      <c r="S37" s="37">
        <v>1665113.66</v>
      </c>
      <c r="T37" s="36">
        <v>2191170.91</v>
      </c>
      <c r="U37" s="36">
        <v>1172741.88</v>
      </c>
      <c r="V37" s="36">
        <v>4929405.66</v>
      </c>
      <c r="W37" s="36">
        <v>448038.3</v>
      </c>
      <c r="X37" s="36">
        <v>108138.42</v>
      </c>
      <c r="Y37" s="36">
        <v>8640.58</v>
      </c>
      <c r="Z37" s="36">
        <v>362045.42</v>
      </c>
      <c r="AA37" s="36">
        <v>171499.43</v>
      </c>
      <c r="AB37" s="36">
        <v>45594.91</v>
      </c>
      <c r="AC37" s="36">
        <v>3334137.39</v>
      </c>
      <c r="AD37" s="36">
        <v>703482.7</v>
      </c>
      <c r="AE37" s="36">
        <v>44883.82</v>
      </c>
      <c r="AF37" s="36">
        <v>2489929.49</v>
      </c>
      <c r="AG37" s="36">
        <v>341498.21</v>
      </c>
      <c r="AH37" s="36">
        <v>890506.92</v>
      </c>
      <c r="AI37" s="36">
        <v>827317.09</v>
      </c>
      <c r="AJ37" s="36">
        <v>321798.64</v>
      </c>
      <c r="AK37" s="36">
        <v>2712626.46</v>
      </c>
      <c r="AL37" s="36">
        <v>716806.29</v>
      </c>
      <c r="AM37" s="36">
        <v>2505399.66</v>
      </c>
      <c r="AN37" s="36">
        <v>84674.55</v>
      </c>
      <c r="AO37" s="36">
        <v>164563.39</v>
      </c>
      <c r="AP37" s="36">
        <v>242537.11</v>
      </c>
      <c r="AQ37" s="36">
        <v>761878.66</v>
      </c>
      <c r="AR37" s="36">
        <v>633839.86</v>
      </c>
      <c r="AS37" s="36">
        <v>423743.55</v>
      </c>
      <c r="AT37" s="41">
        <f t="shared" si="0"/>
        <v>32924650.170000006</v>
      </c>
      <c r="AU37" s="32">
        <v>170195.21</v>
      </c>
      <c r="AV37" s="36">
        <v>2281025.14</v>
      </c>
      <c r="AW37" s="33">
        <f t="shared" si="1"/>
        <v>2451220.35</v>
      </c>
      <c r="AX37" s="36">
        <v>0</v>
      </c>
      <c r="AY37" s="41">
        <f t="shared" si="2"/>
        <v>2451220.35</v>
      </c>
      <c r="AZ37" s="36">
        <v>914949.6</v>
      </c>
      <c r="BA37" s="36">
        <v>883185.59</v>
      </c>
      <c r="BB37" s="41">
        <f t="shared" si="3"/>
        <v>1798135.19</v>
      </c>
      <c r="BC37" s="36">
        <v>2312339.57</v>
      </c>
      <c r="BD37" s="36">
        <v>11209303.93</v>
      </c>
      <c r="BE37" s="41">
        <f t="shared" si="4"/>
        <v>17770999.04</v>
      </c>
      <c r="BF37" s="36">
        <v>2927714.36</v>
      </c>
      <c r="BG37" s="36">
        <v>10398534.85000001</v>
      </c>
      <c r="BH37" s="36">
        <v>0</v>
      </c>
      <c r="BI37" s="44">
        <f t="shared" si="5"/>
        <v>37369400</v>
      </c>
    </row>
    <row r="38" spans="1:61" ht="12">
      <c r="A38" s="67"/>
      <c r="B38" s="27" t="s">
        <v>36</v>
      </c>
      <c r="C38" s="45">
        <v>31</v>
      </c>
      <c r="D38" s="36">
        <v>6954.87</v>
      </c>
      <c r="E38" s="36">
        <v>34347.81</v>
      </c>
      <c r="F38" s="36">
        <v>6762.98</v>
      </c>
      <c r="G38" s="36">
        <v>9667.35</v>
      </c>
      <c r="H38" s="36">
        <v>546.36</v>
      </c>
      <c r="I38" s="36">
        <v>46393.32</v>
      </c>
      <c r="J38" s="36">
        <v>3154.49</v>
      </c>
      <c r="K38" s="36">
        <v>7616.37</v>
      </c>
      <c r="L38" s="36">
        <v>7425.51</v>
      </c>
      <c r="M38" s="36">
        <v>8008.41</v>
      </c>
      <c r="N38" s="36">
        <v>762.71</v>
      </c>
      <c r="O38" s="36">
        <v>60990.25</v>
      </c>
      <c r="P38" s="36">
        <v>14421.3</v>
      </c>
      <c r="Q38" s="37">
        <v>4253.37</v>
      </c>
      <c r="R38" s="36">
        <v>11287.2</v>
      </c>
      <c r="S38" s="37">
        <v>68444.89</v>
      </c>
      <c r="T38" s="36">
        <v>35148.59</v>
      </c>
      <c r="U38" s="36">
        <v>41150.66</v>
      </c>
      <c r="V38" s="36">
        <v>30556.4</v>
      </c>
      <c r="W38" s="36">
        <v>15587.4</v>
      </c>
      <c r="X38" s="36">
        <v>4978.64</v>
      </c>
      <c r="Y38" s="36">
        <v>474.92</v>
      </c>
      <c r="Z38" s="36">
        <v>36023.86</v>
      </c>
      <c r="AA38" s="36">
        <v>33480.45</v>
      </c>
      <c r="AB38" s="36">
        <v>1278.36</v>
      </c>
      <c r="AC38" s="36">
        <v>100999.9</v>
      </c>
      <c r="AD38" s="36">
        <v>141425.1</v>
      </c>
      <c r="AE38" s="36">
        <v>5964</v>
      </c>
      <c r="AF38" s="36">
        <v>308592.51</v>
      </c>
      <c r="AG38" s="36">
        <v>828028.99</v>
      </c>
      <c r="AH38" s="36">
        <v>57362.18</v>
      </c>
      <c r="AI38" s="36">
        <v>805535.13</v>
      </c>
      <c r="AJ38" s="36">
        <v>303119.14</v>
      </c>
      <c r="AK38" s="36">
        <v>1846694.58</v>
      </c>
      <c r="AL38" s="36">
        <v>190469.83</v>
      </c>
      <c r="AM38" s="36">
        <v>730603.04</v>
      </c>
      <c r="AN38" s="36">
        <v>26253.37</v>
      </c>
      <c r="AO38" s="36">
        <v>61381.73</v>
      </c>
      <c r="AP38" s="36">
        <v>132993.41</v>
      </c>
      <c r="AQ38" s="36">
        <v>17669.06</v>
      </c>
      <c r="AR38" s="36">
        <v>191396.29</v>
      </c>
      <c r="AS38" s="36">
        <v>1027876.65</v>
      </c>
      <c r="AT38" s="41">
        <f t="shared" si="0"/>
        <v>7266081.380000001</v>
      </c>
      <c r="AU38" s="32">
        <v>166268.85</v>
      </c>
      <c r="AV38" s="36">
        <v>2879807.33</v>
      </c>
      <c r="AW38" s="33">
        <f t="shared" si="1"/>
        <v>3046076.18</v>
      </c>
      <c r="AX38" s="36">
        <v>0</v>
      </c>
      <c r="AY38" s="41">
        <f t="shared" si="2"/>
        <v>3046076.18</v>
      </c>
      <c r="AZ38" s="36">
        <v>0</v>
      </c>
      <c r="BA38" s="36">
        <v>0</v>
      </c>
      <c r="BB38" s="41">
        <f t="shared" si="3"/>
        <v>0</v>
      </c>
      <c r="BC38" s="36">
        <v>108126.71</v>
      </c>
      <c r="BD38" s="36">
        <v>2993174.71</v>
      </c>
      <c r="BE38" s="41">
        <f t="shared" si="4"/>
        <v>6147377.6</v>
      </c>
      <c r="BF38" s="36">
        <v>382445.1</v>
      </c>
      <c r="BG38" s="36">
        <v>2483913.88</v>
      </c>
      <c r="BH38" s="36">
        <v>0</v>
      </c>
      <c r="BI38" s="44">
        <f t="shared" si="5"/>
        <v>10547100</v>
      </c>
    </row>
    <row r="39" spans="1:61" ht="12">
      <c r="A39" s="67"/>
      <c r="B39" s="27" t="s">
        <v>37</v>
      </c>
      <c r="C39" s="45">
        <v>32</v>
      </c>
      <c r="D39" s="36">
        <v>954.87</v>
      </c>
      <c r="E39" s="36">
        <v>6054.24</v>
      </c>
      <c r="F39" s="36">
        <v>7994.85</v>
      </c>
      <c r="G39" s="36">
        <v>11173.63</v>
      </c>
      <c r="H39" s="36">
        <v>37.41</v>
      </c>
      <c r="I39" s="36">
        <v>61945.36</v>
      </c>
      <c r="J39" s="36">
        <v>4069.97</v>
      </c>
      <c r="K39" s="36">
        <v>7505.01</v>
      </c>
      <c r="L39" s="36">
        <v>3709.73</v>
      </c>
      <c r="M39" s="36">
        <v>8507.31</v>
      </c>
      <c r="N39" s="36">
        <v>7895.26</v>
      </c>
      <c r="O39" s="36">
        <v>75318.07</v>
      </c>
      <c r="P39" s="36">
        <v>23657.6</v>
      </c>
      <c r="Q39" s="37">
        <v>124273.74</v>
      </c>
      <c r="R39" s="36">
        <v>15251.77</v>
      </c>
      <c r="S39" s="37">
        <v>58506.29</v>
      </c>
      <c r="T39" s="36">
        <v>94984.19</v>
      </c>
      <c r="U39" s="36">
        <v>35348.1</v>
      </c>
      <c r="V39" s="36">
        <v>97175.77</v>
      </c>
      <c r="W39" s="36">
        <v>5775.21</v>
      </c>
      <c r="X39" s="36">
        <v>3365.75</v>
      </c>
      <c r="Y39" s="36">
        <v>799.81</v>
      </c>
      <c r="Z39" s="36">
        <v>697119.64</v>
      </c>
      <c r="AA39" s="36">
        <v>141773.76</v>
      </c>
      <c r="AB39" s="36">
        <v>14044.22</v>
      </c>
      <c r="AC39" s="36">
        <v>187693.67</v>
      </c>
      <c r="AD39" s="36">
        <v>558915.41</v>
      </c>
      <c r="AE39" s="36">
        <v>3074.84</v>
      </c>
      <c r="AF39" s="36">
        <v>291076.47</v>
      </c>
      <c r="AG39" s="36">
        <v>1951810.78</v>
      </c>
      <c r="AH39" s="36">
        <v>365126.45</v>
      </c>
      <c r="AI39" s="36">
        <v>551157.28</v>
      </c>
      <c r="AJ39" s="36">
        <v>1386778.22</v>
      </c>
      <c r="AK39" s="36">
        <v>2954894.39</v>
      </c>
      <c r="AL39" s="36">
        <v>85755.36</v>
      </c>
      <c r="AM39" s="36">
        <v>379501.09</v>
      </c>
      <c r="AN39" s="36">
        <v>21256.56</v>
      </c>
      <c r="AO39" s="36">
        <v>11148.14</v>
      </c>
      <c r="AP39" s="36">
        <v>41332.03</v>
      </c>
      <c r="AQ39" s="36">
        <v>12250.67</v>
      </c>
      <c r="AR39" s="36">
        <v>58142.15</v>
      </c>
      <c r="AS39" s="36">
        <v>22653.95</v>
      </c>
      <c r="AT39" s="41">
        <f t="shared" si="0"/>
        <v>10389809.02</v>
      </c>
      <c r="AU39" s="32">
        <v>345722.49</v>
      </c>
      <c r="AV39" s="36">
        <v>5459774.94</v>
      </c>
      <c r="AW39" s="33">
        <f t="shared" si="1"/>
        <v>5805497.430000001</v>
      </c>
      <c r="AX39" s="36">
        <v>0</v>
      </c>
      <c r="AY39" s="41">
        <f t="shared" si="2"/>
        <v>5805497.430000001</v>
      </c>
      <c r="AZ39" s="43"/>
      <c r="BA39" s="43"/>
      <c r="BB39" s="41">
        <f t="shared" si="3"/>
        <v>0</v>
      </c>
      <c r="BC39" s="36">
        <v>599776.19</v>
      </c>
      <c r="BD39" s="36">
        <v>17138971.82</v>
      </c>
      <c r="BE39" s="41">
        <f t="shared" si="4"/>
        <v>23544245.44</v>
      </c>
      <c r="BF39" s="36">
        <v>716106.35</v>
      </c>
      <c r="BG39" s="36">
        <v>7848.109999998361</v>
      </c>
      <c r="BH39" s="36">
        <v>0</v>
      </c>
      <c r="BI39" s="44">
        <f t="shared" si="5"/>
        <v>33210100</v>
      </c>
    </row>
    <row r="40" spans="1:61" ht="12">
      <c r="A40" s="67"/>
      <c r="B40" s="27" t="s">
        <v>38</v>
      </c>
      <c r="C40" s="45">
        <v>33</v>
      </c>
      <c r="D40" s="36">
        <v>13.28</v>
      </c>
      <c r="E40" s="36">
        <v>5300.16</v>
      </c>
      <c r="F40" s="36">
        <v>768.45</v>
      </c>
      <c r="G40" s="36">
        <v>161.13</v>
      </c>
      <c r="H40" s="36">
        <v>4.44</v>
      </c>
      <c r="I40" s="36">
        <v>5067.64</v>
      </c>
      <c r="J40" s="36">
        <v>576.8</v>
      </c>
      <c r="K40" s="36">
        <v>1384.74</v>
      </c>
      <c r="L40" s="36">
        <v>2409.88</v>
      </c>
      <c r="M40" s="36">
        <v>2136.58</v>
      </c>
      <c r="N40" s="36">
        <v>255.57</v>
      </c>
      <c r="O40" s="36">
        <v>6534.53</v>
      </c>
      <c r="P40" s="36">
        <v>6780.09</v>
      </c>
      <c r="Q40" s="37">
        <v>937.55</v>
      </c>
      <c r="R40" s="36">
        <v>1152.92</v>
      </c>
      <c r="S40" s="37">
        <v>8024.98</v>
      </c>
      <c r="T40" s="36">
        <v>3847.07</v>
      </c>
      <c r="U40" s="36">
        <v>4331.92</v>
      </c>
      <c r="V40" s="36">
        <v>8716.67</v>
      </c>
      <c r="W40" s="36">
        <v>2697</v>
      </c>
      <c r="X40" s="36">
        <v>749.12</v>
      </c>
      <c r="Y40" s="36">
        <v>76.95</v>
      </c>
      <c r="Z40" s="36">
        <v>22091.31</v>
      </c>
      <c r="AA40" s="36">
        <v>124062.98</v>
      </c>
      <c r="AB40" s="36">
        <v>378.45</v>
      </c>
      <c r="AC40" s="36">
        <v>13291.52</v>
      </c>
      <c r="AD40" s="36">
        <v>39260.73</v>
      </c>
      <c r="AE40" s="36">
        <v>4701.02</v>
      </c>
      <c r="AF40" s="36">
        <v>80880.81</v>
      </c>
      <c r="AG40" s="36">
        <v>193187.78</v>
      </c>
      <c r="AH40" s="36">
        <v>164952.09</v>
      </c>
      <c r="AI40" s="36">
        <v>1212889.46</v>
      </c>
      <c r="AJ40" s="36">
        <v>440564.16</v>
      </c>
      <c r="AK40" s="36">
        <v>138707.6</v>
      </c>
      <c r="AL40" s="36">
        <v>45688.32</v>
      </c>
      <c r="AM40" s="36">
        <v>112417.98</v>
      </c>
      <c r="AN40" s="36">
        <v>5776.65</v>
      </c>
      <c r="AO40" s="36">
        <v>13021.64</v>
      </c>
      <c r="AP40" s="36">
        <v>43945.95</v>
      </c>
      <c r="AQ40" s="36">
        <v>29747.85</v>
      </c>
      <c r="AR40" s="36">
        <v>53940.66</v>
      </c>
      <c r="AS40" s="36">
        <v>241936.33</v>
      </c>
      <c r="AT40" s="41">
        <f t="shared" si="0"/>
        <v>3043370.7600000002</v>
      </c>
      <c r="AU40" s="32">
        <v>623152.23</v>
      </c>
      <c r="AV40" s="36">
        <v>2393184.27</v>
      </c>
      <c r="AW40" s="33">
        <f t="shared" si="1"/>
        <v>3016336.5</v>
      </c>
      <c r="AX40" s="36">
        <v>0</v>
      </c>
      <c r="AY40" s="41">
        <f t="shared" si="2"/>
        <v>3016336.5</v>
      </c>
      <c r="AZ40" s="36">
        <v>11905322.97</v>
      </c>
      <c r="BA40" s="36">
        <v>0</v>
      </c>
      <c r="BB40" s="41">
        <f t="shared" si="3"/>
        <v>11905322.97</v>
      </c>
      <c r="BC40" s="36">
        <v>9967.93</v>
      </c>
      <c r="BD40" s="36">
        <v>135358.28</v>
      </c>
      <c r="BE40" s="41">
        <f t="shared" si="4"/>
        <v>15066985.68</v>
      </c>
      <c r="BF40" s="36">
        <v>4781.32</v>
      </c>
      <c r="BG40" s="36">
        <v>11975.12000000164</v>
      </c>
      <c r="BH40" s="36">
        <v>0</v>
      </c>
      <c r="BI40" s="44">
        <f t="shared" si="5"/>
        <v>18093600</v>
      </c>
    </row>
    <row r="41" spans="1:61" ht="12">
      <c r="A41" s="67"/>
      <c r="B41" s="27" t="s">
        <v>114</v>
      </c>
      <c r="C41" s="45">
        <v>34</v>
      </c>
      <c r="D41" s="36">
        <v>4892.33</v>
      </c>
      <c r="E41" s="36">
        <v>198482.63</v>
      </c>
      <c r="F41" s="36">
        <v>4074.88</v>
      </c>
      <c r="G41" s="36">
        <v>57144.26</v>
      </c>
      <c r="H41" s="36">
        <v>64.26</v>
      </c>
      <c r="I41" s="36">
        <v>384501.45</v>
      </c>
      <c r="J41" s="36">
        <v>15931.2</v>
      </c>
      <c r="K41" s="36">
        <v>26337.4</v>
      </c>
      <c r="L41" s="36">
        <v>16451.64</v>
      </c>
      <c r="M41" s="36">
        <v>13804.87</v>
      </c>
      <c r="N41" s="36">
        <v>5312.25</v>
      </c>
      <c r="O41" s="36">
        <v>401004.77</v>
      </c>
      <c r="P41" s="36">
        <v>25089.57</v>
      </c>
      <c r="Q41" s="37">
        <v>7932.72</v>
      </c>
      <c r="R41" s="36">
        <v>28440.67</v>
      </c>
      <c r="S41" s="37">
        <v>275208.88</v>
      </c>
      <c r="T41" s="36">
        <v>278725.44</v>
      </c>
      <c r="U41" s="36">
        <v>151341.26</v>
      </c>
      <c r="V41" s="36">
        <v>270372</v>
      </c>
      <c r="W41" s="36">
        <v>57755.89</v>
      </c>
      <c r="X41" s="36">
        <v>23428.74</v>
      </c>
      <c r="Y41" s="36">
        <v>1846.02</v>
      </c>
      <c r="Z41" s="36">
        <v>32894.7</v>
      </c>
      <c r="AA41" s="36">
        <v>55500.79</v>
      </c>
      <c r="AB41" s="36">
        <v>1778.31</v>
      </c>
      <c r="AC41" s="36">
        <v>624440.11</v>
      </c>
      <c r="AD41" s="36">
        <v>158316.21</v>
      </c>
      <c r="AE41" s="36">
        <v>36115.29</v>
      </c>
      <c r="AF41" s="36">
        <v>1265017.76</v>
      </c>
      <c r="AG41" s="36">
        <v>6885018.98</v>
      </c>
      <c r="AH41" s="36">
        <v>708353.28</v>
      </c>
      <c r="AI41" s="36">
        <v>4721864.41</v>
      </c>
      <c r="AJ41" s="36">
        <v>1655041.46</v>
      </c>
      <c r="AK41" s="36">
        <v>6449377.31</v>
      </c>
      <c r="AL41" s="36">
        <v>106533.88</v>
      </c>
      <c r="AM41" s="36">
        <v>857110.01</v>
      </c>
      <c r="AN41" s="36">
        <v>40477.94</v>
      </c>
      <c r="AO41" s="36">
        <v>62872.08</v>
      </c>
      <c r="AP41" s="36">
        <v>115341.41</v>
      </c>
      <c r="AQ41" s="36">
        <v>23027.19</v>
      </c>
      <c r="AR41" s="36">
        <v>453600.2</v>
      </c>
      <c r="AS41" s="36">
        <v>2569983.8</v>
      </c>
      <c r="AT41" s="41">
        <f t="shared" si="0"/>
        <v>29070808.25</v>
      </c>
      <c r="AU41" s="32">
        <v>49767.13</v>
      </c>
      <c r="AV41" s="36">
        <v>1099317.98</v>
      </c>
      <c r="AW41" s="33">
        <f t="shared" si="1"/>
        <v>1149085.1099999999</v>
      </c>
      <c r="AX41" s="36">
        <v>0</v>
      </c>
      <c r="AY41" s="41">
        <f t="shared" si="2"/>
        <v>1149085.1099999999</v>
      </c>
      <c r="AZ41" s="43"/>
      <c r="BA41" s="43"/>
      <c r="BB41" s="41">
        <f t="shared" si="3"/>
        <v>0</v>
      </c>
      <c r="BC41" s="36">
        <v>15834983.88</v>
      </c>
      <c r="BD41" s="36">
        <v>7981.42</v>
      </c>
      <c r="BE41" s="41">
        <f t="shared" si="4"/>
        <v>16992050.410000004</v>
      </c>
      <c r="BF41" s="36">
        <v>7148010.56</v>
      </c>
      <c r="BG41" s="36">
        <v>7848.110000002086</v>
      </c>
      <c r="BH41" s="36">
        <v>0</v>
      </c>
      <c r="BI41" s="44">
        <f t="shared" si="5"/>
        <v>38906999.99</v>
      </c>
    </row>
    <row r="42" spans="1:61" ht="12">
      <c r="A42" s="67"/>
      <c r="B42" s="27" t="s">
        <v>115</v>
      </c>
      <c r="C42" s="45">
        <v>35</v>
      </c>
      <c r="D42" s="36">
        <v>3480.83</v>
      </c>
      <c r="E42" s="36">
        <v>17570.37</v>
      </c>
      <c r="F42" s="36">
        <v>1113.49</v>
      </c>
      <c r="G42" s="36">
        <v>2656.72</v>
      </c>
      <c r="H42" s="36">
        <v>0.34</v>
      </c>
      <c r="I42" s="36">
        <v>18478.68</v>
      </c>
      <c r="J42" s="36">
        <v>2454</v>
      </c>
      <c r="K42" s="36">
        <v>807.23</v>
      </c>
      <c r="L42" s="36">
        <v>1919.38</v>
      </c>
      <c r="M42" s="36">
        <v>1343.99</v>
      </c>
      <c r="N42" s="36">
        <v>3485.32</v>
      </c>
      <c r="O42" s="36">
        <v>80846.1</v>
      </c>
      <c r="P42" s="36">
        <v>5322.3</v>
      </c>
      <c r="Q42" s="37">
        <v>2443.08</v>
      </c>
      <c r="R42" s="36">
        <v>10014.59</v>
      </c>
      <c r="S42" s="37">
        <v>82490</v>
      </c>
      <c r="T42" s="36">
        <v>86169.23</v>
      </c>
      <c r="U42" s="36">
        <v>38307.39</v>
      </c>
      <c r="V42" s="36">
        <v>73833.38</v>
      </c>
      <c r="W42" s="36">
        <v>24849.13</v>
      </c>
      <c r="X42" s="36">
        <v>4203.26</v>
      </c>
      <c r="Y42" s="36">
        <v>162.61</v>
      </c>
      <c r="Z42" s="36">
        <v>23772.34</v>
      </c>
      <c r="AA42" s="36">
        <v>13712.31</v>
      </c>
      <c r="AB42" s="36">
        <v>687.6</v>
      </c>
      <c r="AC42" s="36">
        <v>102181.94</v>
      </c>
      <c r="AD42" s="36">
        <v>15325.49</v>
      </c>
      <c r="AE42" s="36">
        <v>802.34</v>
      </c>
      <c r="AF42" s="36">
        <v>433000.86</v>
      </c>
      <c r="AG42" s="36">
        <v>594321.69</v>
      </c>
      <c r="AH42" s="36">
        <v>0</v>
      </c>
      <c r="AI42" s="36">
        <v>210585.11</v>
      </c>
      <c r="AJ42" s="36">
        <v>0</v>
      </c>
      <c r="AK42" s="36">
        <v>120035.8</v>
      </c>
      <c r="AL42" s="36">
        <v>598331.34</v>
      </c>
      <c r="AM42" s="36">
        <v>505035.96</v>
      </c>
      <c r="AN42" s="36">
        <v>77748.76</v>
      </c>
      <c r="AO42" s="36">
        <v>4142.2</v>
      </c>
      <c r="AP42" s="36">
        <v>186133.54</v>
      </c>
      <c r="AQ42" s="36">
        <v>20359.01</v>
      </c>
      <c r="AR42" s="36">
        <v>1169.87</v>
      </c>
      <c r="AS42" s="36">
        <v>12739.5</v>
      </c>
      <c r="AT42" s="41">
        <f t="shared" si="0"/>
        <v>3382037.0799999996</v>
      </c>
      <c r="AU42" s="32">
        <v>0</v>
      </c>
      <c r="AV42" s="36">
        <v>0</v>
      </c>
      <c r="AW42" s="33">
        <f t="shared" si="1"/>
        <v>0</v>
      </c>
      <c r="AX42" s="36">
        <v>5683139.44</v>
      </c>
      <c r="AY42" s="41">
        <f t="shared" si="2"/>
        <v>5683139.44</v>
      </c>
      <c r="AZ42" s="36">
        <v>0</v>
      </c>
      <c r="BA42" s="36">
        <v>0</v>
      </c>
      <c r="BB42" s="41">
        <f t="shared" si="3"/>
        <v>0</v>
      </c>
      <c r="BC42" s="36">
        <v>221179.2</v>
      </c>
      <c r="BD42" s="36">
        <v>497891.75</v>
      </c>
      <c r="BE42" s="41">
        <f t="shared" si="4"/>
        <v>6402210.390000001</v>
      </c>
      <c r="BF42" s="36">
        <v>1208247.44</v>
      </c>
      <c r="BG42" s="36">
        <v>0.0800000000745058</v>
      </c>
      <c r="BH42" s="36">
        <v>0</v>
      </c>
      <c r="BI42" s="44">
        <f t="shared" si="5"/>
        <v>8575999.950000001</v>
      </c>
    </row>
    <row r="43" spans="1:61" ht="12">
      <c r="A43" s="67"/>
      <c r="B43" s="27" t="s">
        <v>41</v>
      </c>
      <c r="C43" s="45">
        <v>36</v>
      </c>
      <c r="D43" s="36">
        <v>186356.14</v>
      </c>
      <c r="E43" s="36">
        <v>66397.39</v>
      </c>
      <c r="F43" s="36">
        <v>6065.14</v>
      </c>
      <c r="G43" s="36">
        <v>7950.03</v>
      </c>
      <c r="H43" s="36">
        <v>78.27</v>
      </c>
      <c r="I43" s="36">
        <v>108961.84</v>
      </c>
      <c r="J43" s="36">
        <v>2027.47</v>
      </c>
      <c r="K43" s="36">
        <v>3896.81</v>
      </c>
      <c r="L43" s="36">
        <v>3178.96</v>
      </c>
      <c r="M43" s="36">
        <v>19335.45</v>
      </c>
      <c r="N43" s="36">
        <v>2177.61</v>
      </c>
      <c r="O43" s="36">
        <v>127791.92</v>
      </c>
      <c r="P43" s="36">
        <v>32088.11</v>
      </c>
      <c r="Q43" s="37">
        <v>17776.78</v>
      </c>
      <c r="R43" s="36">
        <v>17642.02</v>
      </c>
      <c r="S43" s="37">
        <v>113845.95</v>
      </c>
      <c r="T43" s="36">
        <v>293993.83</v>
      </c>
      <c r="U43" s="36">
        <v>118630.62</v>
      </c>
      <c r="V43" s="36">
        <v>77234.33</v>
      </c>
      <c r="W43" s="36">
        <v>27764</v>
      </c>
      <c r="X43" s="36">
        <v>7479.04</v>
      </c>
      <c r="Y43" s="36">
        <v>995.93</v>
      </c>
      <c r="Z43" s="36">
        <v>623212.91</v>
      </c>
      <c r="AA43" s="36">
        <v>7030.96</v>
      </c>
      <c r="AB43" s="36">
        <v>20022.59</v>
      </c>
      <c r="AC43" s="36">
        <v>1499573.54</v>
      </c>
      <c r="AD43" s="36">
        <v>198286.8</v>
      </c>
      <c r="AE43" s="36">
        <v>20131.23</v>
      </c>
      <c r="AF43" s="36">
        <v>627444.5</v>
      </c>
      <c r="AG43" s="36">
        <v>1431033.22</v>
      </c>
      <c r="AH43" s="36">
        <v>216079.18</v>
      </c>
      <c r="AI43" s="36">
        <v>245612.25</v>
      </c>
      <c r="AJ43" s="36">
        <v>343698.87</v>
      </c>
      <c r="AK43" s="36">
        <v>840534.19</v>
      </c>
      <c r="AL43" s="36">
        <v>566724</v>
      </c>
      <c r="AM43" s="36">
        <v>4171491.62</v>
      </c>
      <c r="AN43" s="36">
        <v>69203.13</v>
      </c>
      <c r="AO43" s="36">
        <v>107153.32</v>
      </c>
      <c r="AP43" s="36">
        <v>70968.31</v>
      </c>
      <c r="AQ43" s="36">
        <v>17166.16</v>
      </c>
      <c r="AR43" s="36">
        <v>17675.28</v>
      </c>
      <c r="AS43" s="36">
        <v>77290.09</v>
      </c>
      <c r="AT43" s="41">
        <f t="shared" si="0"/>
        <v>12411999.790000001</v>
      </c>
      <c r="AU43" s="32">
        <v>0</v>
      </c>
      <c r="AV43" s="36">
        <v>0</v>
      </c>
      <c r="AW43" s="33">
        <f t="shared" si="1"/>
        <v>0</v>
      </c>
      <c r="AX43" s="36">
        <v>901803.19</v>
      </c>
      <c r="AY43" s="41">
        <f t="shared" si="2"/>
        <v>901803.19</v>
      </c>
      <c r="AZ43" s="36">
        <v>26774.77</v>
      </c>
      <c r="BA43" s="36">
        <v>0</v>
      </c>
      <c r="BB43" s="41">
        <f t="shared" si="3"/>
        <v>26774.77</v>
      </c>
      <c r="BC43" s="36">
        <v>0</v>
      </c>
      <c r="BD43" s="36">
        <v>17822622.26</v>
      </c>
      <c r="BE43" s="41">
        <f t="shared" si="4"/>
        <v>18751200.220000003</v>
      </c>
      <c r="BF43" s="36">
        <v>0</v>
      </c>
      <c r="BG43" s="36">
        <v>0.029999997466802597</v>
      </c>
      <c r="BH43" s="36">
        <v>0</v>
      </c>
      <c r="BI43" s="44">
        <f t="shared" si="5"/>
        <v>31163199.980000008</v>
      </c>
    </row>
    <row r="44" spans="1:61" ht="12">
      <c r="A44" s="67"/>
      <c r="B44" s="27" t="s">
        <v>116</v>
      </c>
      <c r="C44" s="45">
        <v>37</v>
      </c>
      <c r="D44" s="36">
        <v>84642.37</v>
      </c>
      <c r="E44" s="36">
        <v>9695.49</v>
      </c>
      <c r="F44" s="36">
        <v>2246.75</v>
      </c>
      <c r="G44" s="36">
        <v>35712.48</v>
      </c>
      <c r="H44" s="36">
        <v>394.13</v>
      </c>
      <c r="I44" s="36">
        <v>13646.14</v>
      </c>
      <c r="J44" s="36">
        <v>1065.49</v>
      </c>
      <c r="K44" s="36">
        <v>1164.12</v>
      </c>
      <c r="L44" s="36">
        <v>649.53</v>
      </c>
      <c r="M44" s="36">
        <v>2593.45</v>
      </c>
      <c r="N44" s="36">
        <v>688.06</v>
      </c>
      <c r="O44" s="36">
        <v>14444.73</v>
      </c>
      <c r="P44" s="36">
        <v>6574.89</v>
      </c>
      <c r="Q44" s="37">
        <v>13000.01</v>
      </c>
      <c r="R44" s="36">
        <v>2259.88</v>
      </c>
      <c r="S44" s="37">
        <v>12308</v>
      </c>
      <c r="T44" s="36">
        <v>5701.81</v>
      </c>
      <c r="U44" s="36">
        <v>3882.29</v>
      </c>
      <c r="V44" s="36">
        <v>3659.15</v>
      </c>
      <c r="W44" s="36">
        <v>636.3</v>
      </c>
      <c r="X44" s="36">
        <v>438.58</v>
      </c>
      <c r="Y44" s="36">
        <v>183.28</v>
      </c>
      <c r="Z44" s="36">
        <v>52096.23</v>
      </c>
      <c r="AA44" s="36">
        <v>2821.71</v>
      </c>
      <c r="AB44" s="36">
        <v>17303.26</v>
      </c>
      <c r="AC44" s="36">
        <v>18677.04</v>
      </c>
      <c r="AD44" s="36">
        <v>14494.51</v>
      </c>
      <c r="AE44" s="36">
        <v>98.95</v>
      </c>
      <c r="AF44" s="36">
        <v>5170.57</v>
      </c>
      <c r="AG44" s="36">
        <v>13109.41</v>
      </c>
      <c r="AH44" s="36">
        <v>13147.27</v>
      </c>
      <c r="AI44" s="36">
        <v>72183.85</v>
      </c>
      <c r="AJ44" s="36">
        <v>68109.79</v>
      </c>
      <c r="AK44" s="36">
        <v>219061.84</v>
      </c>
      <c r="AL44" s="36">
        <v>5017.36</v>
      </c>
      <c r="AM44" s="36">
        <v>12723.57</v>
      </c>
      <c r="AN44" s="36">
        <v>22529.44</v>
      </c>
      <c r="AO44" s="36">
        <v>6085.98</v>
      </c>
      <c r="AP44" s="36">
        <v>6216.71</v>
      </c>
      <c r="AQ44" s="36">
        <v>1802.24</v>
      </c>
      <c r="AR44" s="36">
        <v>10119.74</v>
      </c>
      <c r="AS44" s="36">
        <v>16898.72</v>
      </c>
      <c r="AT44" s="41">
        <f t="shared" si="0"/>
        <v>793255.1199999998</v>
      </c>
      <c r="AU44" s="32">
        <v>5830.17</v>
      </c>
      <c r="AV44" s="36">
        <v>254423.47</v>
      </c>
      <c r="AW44" s="33">
        <f t="shared" si="1"/>
        <v>260253.64</v>
      </c>
      <c r="AX44" s="36">
        <v>459287.87</v>
      </c>
      <c r="AY44" s="41">
        <f t="shared" si="2"/>
        <v>719541.51</v>
      </c>
      <c r="AZ44" s="36">
        <v>0</v>
      </c>
      <c r="BA44" s="36">
        <v>0</v>
      </c>
      <c r="BB44" s="41">
        <f t="shared" si="3"/>
        <v>0</v>
      </c>
      <c r="BC44" s="36">
        <v>14191.63</v>
      </c>
      <c r="BD44" s="36">
        <v>1171865.86</v>
      </c>
      <c r="BE44" s="41">
        <f t="shared" si="4"/>
        <v>1905599</v>
      </c>
      <c r="BF44" s="36">
        <v>10361.49</v>
      </c>
      <c r="BG44" s="36">
        <v>369492.6299999993</v>
      </c>
      <c r="BH44" s="36">
        <v>0</v>
      </c>
      <c r="BI44" s="44">
        <f t="shared" si="5"/>
        <v>2319000</v>
      </c>
    </row>
    <row r="45" spans="1:61" ht="12">
      <c r="A45" s="67"/>
      <c r="B45" s="27" t="s">
        <v>117</v>
      </c>
      <c r="C45" s="45">
        <v>38</v>
      </c>
      <c r="D45" s="36">
        <v>550.48</v>
      </c>
      <c r="E45" s="36">
        <v>5344.24</v>
      </c>
      <c r="F45" s="36">
        <v>1763.17</v>
      </c>
      <c r="G45" s="36">
        <v>1244.01</v>
      </c>
      <c r="H45" s="36">
        <v>281.13</v>
      </c>
      <c r="I45" s="36">
        <v>9033.35</v>
      </c>
      <c r="J45" s="36">
        <v>334.35</v>
      </c>
      <c r="K45" s="36">
        <v>923.81</v>
      </c>
      <c r="L45" s="36">
        <v>1195.57</v>
      </c>
      <c r="M45" s="36">
        <v>1179.43</v>
      </c>
      <c r="N45" s="36">
        <v>999.12</v>
      </c>
      <c r="O45" s="36">
        <v>15328.62</v>
      </c>
      <c r="P45" s="36">
        <v>3083.3</v>
      </c>
      <c r="Q45" s="37">
        <v>856.45</v>
      </c>
      <c r="R45" s="36">
        <v>3307.75</v>
      </c>
      <c r="S45" s="37">
        <v>8535.29</v>
      </c>
      <c r="T45" s="36">
        <v>19243.68</v>
      </c>
      <c r="U45" s="36">
        <v>3944.15</v>
      </c>
      <c r="V45" s="36">
        <v>7332.7</v>
      </c>
      <c r="W45" s="36">
        <v>1496.54</v>
      </c>
      <c r="X45" s="36">
        <v>530.41</v>
      </c>
      <c r="Y45" s="36">
        <v>361.76</v>
      </c>
      <c r="Z45" s="36">
        <v>22596.39</v>
      </c>
      <c r="AA45" s="36">
        <v>112023.52</v>
      </c>
      <c r="AB45" s="36">
        <v>801.16</v>
      </c>
      <c r="AC45" s="36">
        <v>43930.81</v>
      </c>
      <c r="AD45" s="36">
        <v>53832.45</v>
      </c>
      <c r="AE45" s="36">
        <v>1389.3</v>
      </c>
      <c r="AF45" s="36">
        <v>30571.27</v>
      </c>
      <c r="AG45" s="36">
        <v>172409.69</v>
      </c>
      <c r="AH45" s="36">
        <v>130055.48</v>
      </c>
      <c r="AI45" s="36">
        <v>97742.79</v>
      </c>
      <c r="AJ45" s="36">
        <v>115622.7</v>
      </c>
      <c r="AK45" s="36">
        <v>89510.83</v>
      </c>
      <c r="AL45" s="36">
        <v>27373.08</v>
      </c>
      <c r="AM45" s="36">
        <v>77719.62</v>
      </c>
      <c r="AN45" s="36">
        <v>15794.76</v>
      </c>
      <c r="AO45" s="36">
        <v>17086.7</v>
      </c>
      <c r="AP45" s="36">
        <v>37291.51</v>
      </c>
      <c r="AQ45" s="36">
        <v>59572.3</v>
      </c>
      <c r="AR45" s="36">
        <v>75661.72</v>
      </c>
      <c r="AS45" s="36">
        <v>136040.59</v>
      </c>
      <c r="AT45" s="41">
        <f t="shared" si="0"/>
        <v>1403895.98</v>
      </c>
      <c r="AU45" s="32">
        <v>43301.29</v>
      </c>
      <c r="AV45" s="36">
        <v>779649.61</v>
      </c>
      <c r="AW45" s="33">
        <f t="shared" si="1"/>
        <v>822950.9</v>
      </c>
      <c r="AX45" s="36">
        <v>16242.18</v>
      </c>
      <c r="AY45" s="41">
        <f t="shared" si="2"/>
        <v>839193.0800000001</v>
      </c>
      <c r="AZ45" s="36">
        <v>0</v>
      </c>
      <c r="BA45" s="36">
        <v>0</v>
      </c>
      <c r="BB45" s="41">
        <f t="shared" si="3"/>
        <v>0</v>
      </c>
      <c r="BC45" s="36">
        <v>13515.84</v>
      </c>
      <c r="BD45" s="36">
        <v>12144.14</v>
      </c>
      <c r="BE45" s="41">
        <f t="shared" si="4"/>
        <v>864853.06</v>
      </c>
      <c r="BF45" s="36">
        <v>5595.59</v>
      </c>
      <c r="BG45" s="36">
        <v>4353.480000000019</v>
      </c>
      <c r="BH45" s="36">
        <v>0</v>
      </c>
      <c r="BI45" s="44">
        <f t="shared" si="5"/>
        <v>2258799.97</v>
      </c>
    </row>
    <row r="46" spans="1:61" ht="12">
      <c r="A46" s="67"/>
      <c r="B46" s="27" t="s">
        <v>44</v>
      </c>
      <c r="C46" s="45">
        <v>39</v>
      </c>
      <c r="D46" s="36">
        <v>580.36</v>
      </c>
      <c r="E46" s="36">
        <v>9607.99</v>
      </c>
      <c r="F46" s="36">
        <v>881.82</v>
      </c>
      <c r="G46" s="36">
        <v>4037.53</v>
      </c>
      <c r="H46" s="36">
        <v>45.76</v>
      </c>
      <c r="I46" s="36">
        <v>4293.13</v>
      </c>
      <c r="J46" s="36">
        <v>545.04</v>
      </c>
      <c r="K46" s="36">
        <v>708.17</v>
      </c>
      <c r="L46" s="36">
        <v>505.19</v>
      </c>
      <c r="M46" s="36">
        <v>2436.43</v>
      </c>
      <c r="N46" s="36">
        <v>399.06</v>
      </c>
      <c r="O46" s="36">
        <v>6880.09</v>
      </c>
      <c r="P46" s="36">
        <v>2758.79</v>
      </c>
      <c r="Q46" s="37">
        <v>2472.11</v>
      </c>
      <c r="R46" s="36">
        <v>2378.97</v>
      </c>
      <c r="S46" s="37">
        <v>14752.56</v>
      </c>
      <c r="T46" s="36">
        <v>8981.08</v>
      </c>
      <c r="U46" s="36">
        <v>4032.87</v>
      </c>
      <c r="V46" s="36">
        <v>5236.87</v>
      </c>
      <c r="W46" s="36">
        <v>1856.2</v>
      </c>
      <c r="X46" s="36">
        <v>535.36</v>
      </c>
      <c r="Y46" s="36">
        <v>78.45</v>
      </c>
      <c r="Z46" s="36">
        <v>11877.26</v>
      </c>
      <c r="AA46" s="36">
        <v>45101.71</v>
      </c>
      <c r="AB46" s="36">
        <v>915.13</v>
      </c>
      <c r="AC46" s="36">
        <v>681.4</v>
      </c>
      <c r="AD46" s="36">
        <v>104238.41</v>
      </c>
      <c r="AE46" s="36">
        <v>3404.02</v>
      </c>
      <c r="AF46" s="36">
        <v>153174.07</v>
      </c>
      <c r="AG46" s="36">
        <v>82732.02</v>
      </c>
      <c r="AH46" s="36">
        <v>27675.45</v>
      </c>
      <c r="AI46" s="36">
        <v>27213.46</v>
      </c>
      <c r="AJ46" s="36">
        <v>8484.77</v>
      </c>
      <c r="AK46" s="36">
        <v>116827.67</v>
      </c>
      <c r="AL46" s="36">
        <v>48491.08</v>
      </c>
      <c r="AM46" s="36">
        <v>123293.85</v>
      </c>
      <c r="AN46" s="36">
        <v>11019.58</v>
      </c>
      <c r="AO46" s="36">
        <v>10190.99</v>
      </c>
      <c r="AP46" s="36">
        <v>613468.53</v>
      </c>
      <c r="AQ46" s="36">
        <v>30824.1</v>
      </c>
      <c r="AR46" s="36">
        <v>40501.58</v>
      </c>
      <c r="AS46" s="36">
        <v>495035.63</v>
      </c>
      <c r="AT46" s="41">
        <f t="shared" si="0"/>
        <v>2029154.54</v>
      </c>
      <c r="AU46" s="32">
        <v>116773.55</v>
      </c>
      <c r="AV46" s="36">
        <v>1502376.46</v>
      </c>
      <c r="AW46" s="33">
        <f t="shared" si="1"/>
        <v>1619150.01</v>
      </c>
      <c r="AX46" s="36">
        <v>5443106</v>
      </c>
      <c r="AY46" s="41">
        <f t="shared" si="2"/>
        <v>7062256.01</v>
      </c>
      <c r="AZ46" s="36">
        <v>0</v>
      </c>
      <c r="BA46" s="36">
        <v>0</v>
      </c>
      <c r="BB46" s="41">
        <f t="shared" si="3"/>
        <v>0</v>
      </c>
      <c r="BC46" s="36">
        <v>248350.86</v>
      </c>
      <c r="BD46" s="36">
        <v>2901419.12</v>
      </c>
      <c r="BE46" s="41">
        <f t="shared" si="4"/>
        <v>10212025.99</v>
      </c>
      <c r="BF46" s="36">
        <v>3225780.53</v>
      </c>
      <c r="BG46" s="36">
        <v>-0.029999997466802597</v>
      </c>
      <c r="BH46" s="36">
        <v>0</v>
      </c>
      <c r="BI46" s="44">
        <f t="shared" si="5"/>
        <v>9015400.03</v>
      </c>
    </row>
    <row r="47" spans="1:61" ht="12">
      <c r="A47" s="67"/>
      <c r="B47" s="27" t="s">
        <v>118</v>
      </c>
      <c r="C47" s="45">
        <v>40</v>
      </c>
      <c r="D47" s="36">
        <v>58.03</v>
      </c>
      <c r="E47" s="36">
        <v>5.37</v>
      </c>
      <c r="F47" s="36">
        <v>0.52</v>
      </c>
      <c r="G47" s="36">
        <v>0.53</v>
      </c>
      <c r="H47" s="36">
        <v>0.02</v>
      </c>
      <c r="I47" s="36">
        <v>2.48</v>
      </c>
      <c r="J47" s="36">
        <v>0.32</v>
      </c>
      <c r="K47" s="36">
        <v>1.35</v>
      </c>
      <c r="L47" s="36">
        <v>0.5</v>
      </c>
      <c r="M47" s="36">
        <v>1.28</v>
      </c>
      <c r="N47" s="36">
        <v>0.11</v>
      </c>
      <c r="O47" s="36">
        <v>8.92</v>
      </c>
      <c r="P47" s="36">
        <v>2.22</v>
      </c>
      <c r="Q47" s="37">
        <v>0.79</v>
      </c>
      <c r="R47" s="36">
        <v>2.28</v>
      </c>
      <c r="S47" s="37">
        <v>17.72</v>
      </c>
      <c r="T47" s="36">
        <v>3.77</v>
      </c>
      <c r="U47" s="36">
        <v>4.63</v>
      </c>
      <c r="V47" s="36">
        <v>13.16</v>
      </c>
      <c r="W47" s="36">
        <v>36.08</v>
      </c>
      <c r="X47" s="36">
        <v>0.74</v>
      </c>
      <c r="Y47" s="36">
        <v>0.09</v>
      </c>
      <c r="Z47" s="36">
        <v>11.31</v>
      </c>
      <c r="AA47" s="36">
        <v>5.23</v>
      </c>
      <c r="AB47" s="36">
        <v>0.35</v>
      </c>
      <c r="AC47" s="36">
        <v>6.71</v>
      </c>
      <c r="AD47" s="36">
        <v>106.53</v>
      </c>
      <c r="AE47" s="36">
        <v>0</v>
      </c>
      <c r="AF47" s="36">
        <v>39.13</v>
      </c>
      <c r="AG47" s="36">
        <v>62.88</v>
      </c>
      <c r="AH47" s="36">
        <v>1557.5</v>
      </c>
      <c r="AI47" s="36">
        <v>0</v>
      </c>
      <c r="AJ47" s="36">
        <v>4.44</v>
      </c>
      <c r="AK47" s="36">
        <v>42050.12</v>
      </c>
      <c r="AL47" s="36">
        <v>152.74</v>
      </c>
      <c r="AM47" s="36">
        <v>638.5</v>
      </c>
      <c r="AN47" s="36">
        <v>26.97</v>
      </c>
      <c r="AO47" s="36">
        <v>96.73</v>
      </c>
      <c r="AP47" s="36">
        <v>1940.57</v>
      </c>
      <c r="AQ47" s="36">
        <v>50238.6</v>
      </c>
      <c r="AR47" s="36">
        <v>318.67</v>
      </c>
      <c r="AS47" s="36">
        <v>2267.83</v>
      </c>
      <c r="AT47" s="41">
        <f t="shared" si="0"/>
        <v>99685.72</v>
      </c>
      <c r="AU47" s="32">
        <v>278030.56</v>
      </c>
      <c r="AV47" s="36">
        <v>4595293.16</v>
      </c>
      <c r="AW47" s="33">
        <f t="shared" si="1"/>
        <v>4873323.72</v>
      </c>
      <c r="AX47" s="36">
        <v>7459972.43</v>
      </c>
      <c r="AY47" s="41">
        <f t="shared" si="2"/>
        <v>12333296.149999999</v>
      </c>
      <c r="AZ47" s="36">
        <v>0</v>
      </c>
      <c r="BA47" s="36">
        <v>0</v>
      </c>
      <c r="BB47" s="41">
        <f t="shared" si="3"/>
        <v>0</v>
      </c>
      <c r="BC47" s="36">
        <v>0</v>
      </c>
      <c r="BD47" s="36">
        <v>350272.96</v>
      </c>
      <c r="BE47" s="41">
        <f t="shared" si="4"/>
        <v>12683569.11</v>
      </c>
      <c r="BF47" s="36">
        <v>0</v>
      </c>
      <c r="BG47" s="36">
        <v>4638054.85</v>
      </c>
      <c r="BH47" s="36">
        <v>0</v>
      </c>
      <c r="BI47" s="44">
        <f t="shared" si="5"/>
        <v>8145199.98</v>
      </c>
    </row>
    <row r="48" spans="1:61" ht="12">
      <c r="A48" s="67"/>
      <c r="B48" s="27" t="s">
        <v>119</v>
      </c>
      <c r="C48" s="45">
        <v>41</v>
      </c>
      <c r="D48" s="36">
        <v>1537.11</v>
      </c>
      <c r="E48" s="36">
        <v>4349.84</v>
      </c>
      <c r="F48" s="36">
        <v>668.19</v>
      </c>
      <c r="G48" s="36">
        <v>2971.54</v>
      </c>
      <c r="H48" s="36">
        <v>27.14</v>
      </c>
      <c r="I48" s="36">
        <v>4023.52</v>
      </c>
      <c r="J48" s="36">
        <v>436.18</v>
      </c>
      <c r="K48" s="36">
        <v>1814.12</v>
      </c>
      <c r="L48" s="36">
        <v>613.25</v>
      </c>
      <c r="M48" s="36">
        <v>844.41</v>
      </c>
      <c r="N48" s="36">
        <v>135.64</v>
      </c>
      <c r="O48" s="36">
        <v>6945.79</v>
      </c>
      <c r="P48" s="36">
        <v>1881.58</v>
      </c>
      <c r="Q48" s="37">
        <v>534.08</v>
      </c>
      <c r="R48" s="36">
        <v>1263.25</v>
      </c>
      <c r="S48" s="37">
        <v>7226.59</v>
      </c>
      <c r="T48" s="36">
        <v>4390.26</v>
      </c>
      <c r="U48" s="36">
        <v>2982.57</v>
      </c>
      <c r="V48" s="36">
        <v>5883.41</v>
      </c>
      <c r="W48" s="36">
        <v>1563.52</v>
      </c>
      <c r="X48" s="36">
        <v>601.35</v>
      </c>
      <c r="Y48" s="36">
        <v>57.52</v>
      </c>
      <c r="Z48" s="36">
        <v>5854.99</v>
      </c>
      <c r="AA48" s="36">
        <v>5110.45</v>
      </c>
      <c r="AB48" s="36">
        <v>199.31</v>
      </c>
      <c r="AC48" s="36">
        <v>22306.44</v>
      </c>
      <c r="AD48" s="36">
        <v>8907.5</v>
      </c>
      <c r="AE48" s="36">
        <v>2783.25</v>
      </c>
      <c r="AF48" s="36">
        <v>73778</v>
      </c>
      <c r="AG48" s="36">
        <v>186216.79</v>
      </c>
      <c r="AH48" s="36">
        <v>61409.53</v>
      </c>
      <c r="AI48" s="36">
        <v>494436.99</v>
      </c>
      <c r="AJ48" s="36">
        <v>127482.45</v>
      </c>
      <c r="AK48" s="36">
        <v>1849698.62</v>
      </c>
      <c r="AL48" s="36">
        <v>76133.19</v>
      </c>
      <c r="AM48" s="36">
        <v>118866.46</v>
      </c>
      <c r="AN48" s="36">
        <v>4047.34</v>
      </c>
      <c r="AO48" s="36">
        <v>16160.47</v>
      </c>
      <c r="AP48" s="36">
        <v>43128.01</v>
      </c>
      <c r="AQ48" s="36">
        <v>4593.27</v>
      </c>
      <c r="AR48" s="36">
        <v>354954.73</v>
      </c>
      <c r="AS48" s="36">
        <v>379399.8</v>
      </c>
      <c r="AT48" s="41">
        <f t="shared" si="0"/>
        <v>3886218.4499999997</v>
      </c>
      <c r="AU48" s="32">
        <v>7613.55</v>
      </c>
      <c r="AV48" s="36">
        <v>497091.23</v>
      </c>
      <c r="AW48" s="33">
        <f t="shared" si="1"/>
        <v>504704.77999999997</v>
      </c>
      <c r="AX48" s="36">
        <v>2846608.27</v>
      </c>
      <c r="AY48" s="41">
        <f t="shared" si="2"/>
        <v>3351313.05</v>
      </c>
      <c r="AZ48" s="36">
        <v>0</v>
      </c>
      <c r="BA48" s="36">
        <v>-2048.92</v>
      </c>
      <c r="BB48" s="41">
        <f t="shared" si="3"/>
        <v>-2048.92</v>
      </c>
      <c r="BC48" s="36">
        <v>104720.95</v>
      </c>
      <c r="BD48" s="36">
        <v>2166718.37</v>
      </c>
      <c r="BE48" s="41">
        <f t="shared" si="4"/>
        <v>5620703.45</v>
      </c>
      <c r="BF48" s="36">
        <v>261750.32</v>
      </c>
      <c r="BG48" s="36">
        <v>1724171.56</v>
      </c>
      <c r="BH48" s="36">
        <v>0</v>
      </c>
      <c r="BI48" s="44">
        <f t="shared" si="5"/>
        <v>7521000.02</v>
      </c>
    </row>
    <row r="49" spans="1:61" ht="12">
      <c r="A49" s="67"/>
      <c r="B49" s="27" t="s">
        <v>120</v>
      </c>
      <c r="C49" s="45">
        <v>42</v>
      </c>
      <c r="D49" s="36">
        <v>108702.37</v>
      </c>
      <c r="E49" s="36">
        <v>1837.68</v>
      </c>
      <c r="F49" s="36">
        <v>32.03</v>
      </c>
      <c r="G49" s="36">
        <v>32.61</v>
      </c>
      <c r="H49" s="36">
        <v>0.88</v>
      </c>
      <c r="I49" s="36">
        <v>335.18</v>
      </c>
      <c r="J49" s="36">
        <v>1483.17</v>
      </c>
      <c r="K49" s="36">
        <v>1210.01</v>
      </c>
      <c r="L49" s="36">
        <v>30.26</v>
      </c>
      <c r="M49" s="36">
        <v>65.92</v>
      </c>
      <c r="N49" s="36">
        <v>10.39</v>
      </c>
      <c r="O49" s="36">
        <v>1287.24</v>
      </c>
      <c r="P49" s="36">
        <v>240.06</v>
      </c>
      <c r="Q49" s="37">
        <v>58.97</v>
      </c>
      <c r="R49" s="36">
        <v>1172.66</v>
      </c>
      <c r="S49" s="37">
        <v>1720.81</v>
      </c>
      <c r="T49" s="36">
        <v>34236.97</v>
      </c>
      <c r="U49" s="36">
        <v>1074.34</v>
      </c>
      <c r="V49" s="36">
        <v>664.09</v>
      </c>
      <c r="W49" s="36">
        <v>371.6</v>
      </c>
      <c r="X49" s="36">
        <v>143.27</v>
      </c>
      <c r="Y49" s="36">
        <v>33.1</v>
      </c>
      <c r="Z49" s="36">
        <v>7430.53</v>
      </c>
      <c r="AA49" s="36">
        <v>303.08</v>
      </c>
      <c r="AB49" s="36">
        <v>100.89</v>
      </c>
      <c r="AC49" s="36">
        <v>127799.04</v>
      </c>
      <c r="AD49" s="36">
        <v>1146550.12</v>
      </c>
      <c r="AE49" s="36">
        <v>40058.19</v>
      </c>
      <c r="AF49" s="36">
        <v>21112.72</v>
      </c>
      <c r="AG49" s="36">
        <v>185150.64</v>
      </c>
      <c r="AH49" s="36">
        <v>19381.72</v>
      </c>
      <c r="AI49" s="36">
        <v>50330.01</v>
      </c>
      <c r="AJ49" s="36">
        <v>93136.85</v>
      </c>
      <c r="AK49" s="36">
        <v>1334593.7</v>
      </c>
      <c r="AL49" s="36">
        <v>74879.13</v>
      </c>
      <c r="AM49" s="36">
        <v>247490.93</v>
      </c>
      <c r="AN49" s="36">
        <v>23387.42</v>
      </c>
      <c r="AO49" s="36">
        <v>12516.55</v>
      </c>
      <c r="AP49" s="36">
        <v>560794.95</v>
      </c>
      <c r="AQ49" s="36">
        <v>6737.49</v>
      </c>
      <c r="AR49" s="36">
        <v>167681.18</v>
      </c>
      <c r="AS49" s="36">
        <v>82472.97</v>
      </c>
      <c r="AT49" s="41">
        <f t="shared" si="0"/>
        <v>4356651.719999999</v>
      </c>
      <c r="AU49" s="32">
        <v>7455.87</v>
      </c>
      <c r="AV49" s="46">
        <v>288593.16</v>
      </c>
      <c r="AW49" s="33">
        <f t="shared" si="1"/>
        <v>296049.02999999997</v>
      </c>
      <c r="AX49" s="36">
        <v>9255742.59</v>
      </c>
      <c r="AY49" s="41">
        <f t="shared" si="2"/>
        <v>9551791.62</v>
      </c>
      <c r="AZ49" s="36">
        <v>0</v>
      </c>
      <c r="BA49" s="36">
        <v>0</v>
      </c>
      <c r="BB49" s="41">
        <f t="shared" si="3"/>
        <v>0</v>
      </c>
      <c r="BC49" s="36">
        <v>509002.77</v>
      </c>
      <c r="BD49" s="36">
        <v>0</v>
      </c>
      <c r="BE49" s="41">
        <f t="shared" si="4"/>
        <v>10060794.389999999</v>
      </c>
      <c r="BF49" s="36">
        <v>678846.14</v>
      </c>
      <c r="BG49" s="36">
        <v>-0.040000004693865776</v>
      </c>
      <c r="BH49" s="36">
        <v>0</v>
      </c>
      <c r="BI49" s="44">
        <f t="shared" si="5"/>
        <v>13738600.010000002</v>
      </c>
    </row>
    <row r="50" spans="1:63" s="3" customFormat="1" ht="12">
      <c r="A50" s="68"/>
      <c r="B50" s="47" t="s">
        <v>121</v>
      </c>
      <c r="C50" s="48" t="s">
        <v>122</v>
      </c>
      <c r="D50" s="49">
        <f aca="true" t="shared" si="6" ref="D50:BI50">SUM(D8:D49)</f>
        <v>2036600.0100000002</v>
      </c>
      <c r="E50" s="49">
        <f t="shared" si="6"/>
        <v>5069042.51</v>
      </c>
      <c r="F50" s="49">
        <f t="shared" si="6"/>
        <v>963899.59</v>
      </c>
      <c r="G50" s="49">
        <f t="shared" si="6"/>
        <v>2740662.319999999</v>
      </c>
      <c r="H50" s="49">
        <f t="shared" si="6"/>
        <v>34648.85999999999</v>
      </c>
      <c r="I50" s="49">
        <f t="shared" si="6"/>
        <v>5740937.729999999</v>
      </c>
      <c r="J50" s="49">
        <f t="shared" si="6"/>
        <v>626704.2099999998</v>
      </c>
      <c r="K50" s="49">
        <f t="shared" si="6"/>
        <v>1064971.2700000003</v>
      </c>
      <c r="L50" s="49">
        <f t="shared" si="6"/>
        <v>782287.5699999998</v>
      </c>
      <c r="M50" s="49">
        <f t="shared" si="6"/>
        <v>1712707.5499999998</v>
      </c>
      <c r="N50" s="49">
        <f t="shared" si="6"/>
        <v>4920277.8</v>
      </c>
      <c r="O50" s="49">
        <f t="shared" si="6"/>
        <v>8497789.389999999</v>
      </c>
      <c r="P50" s="49">
        <f t="shared" si="6"/>
        <v>3219614.4499999993</v>
      </c>
      <c r="Q50" s="50">
        <f t="shared" si="6"/>
        <v>3557084.68</v>
      </c>
      <c r="R50" s="49">
        <f t="shared" si="6"/>
        <v>2299367.41</v>
      </c>
      <c r="S50" s="50">
        <f t="shared" si="6"/>
        <v>8311241.63</v>
      </c>
      <c r="T50" s="49">
        <f t="shared" si="6"/>
        <v>18396750.029999994</v>
      </c>
      <c r="U50" s="49">
        <f t="shared" si="6"/>
        <v>5826860.7</v>
      </c>
      <c r="V50" s="49">
        <f t="shared" si="6"/>
        <v>20414622.919999994</v>
      </c>
      <c r="W50" s="49">
        <f t="shared" si="6"/>
        <v>1784736.4700000002</v>
      </c>
      <c r="X50" s="49">
        <f t="shared" si="6"/>
        <v>928365.7899999998</v>
      </c>
      <c r="Y50" s="49">
        <f t="shared" si="6"/>
        <v>106913.70999999998</v>
      </c>
      <c r="Z50" s="49">
        <f t="shared" si="6"/>
        <v>17556493.880000003</v>
      </c>
      <c r="AA50" s="49">
        <f t="shared" si="6"/>
        <v>1284773.84</v>
      </c>
      <c r="AB50" s="49">
        <f t="shared" si="6"/>
        <v>417616.40999999986</v>
      </c>
      <c r="AC50" s="49">
        <f t="shared" si="6"/>
        <v>25453600</v>
      </c>
      <c r="AD50" s="49">
        <f t="shared" si="6"/>
        <v>18828599.98</v>
      </c>
      <c r="AE50" s="49">
        <f t="shared" si="6"/>
        <v>546500.03</v>
      </c>
      <c r="AF50" s="49">
        <f t="shared" si="6"/>
        <v>17840500.009999998</v>
      </c>
      <c r="AG50" s="49">
        <f t="shared" si="6"/>
        <v>18484300</v>
      </c>
      <c r="AH50" s="49">
        <f t="shared" si="6"/>
        <v>7373700</v>
      </c>
      <c r="AI50" s="49">
        <f t="shared" si="6"/>
        <v>14573999.999999998</v>
      </c>
      <c r="AJ50" s="49">
        <f t="shared" si="6"/>
        <v>8028400.000000001</v>
      </c>
      <c r="AK50" s="49">
        <f t="shared" si="6"/>
        <v>29374599.990000002</v>
      </c>
      <c r="AL50" s="49">
        <f t="shared" si="6"/>
        <v>6088799.950000001</v>
      </c>
      <c r="AM50" s="49">
        <f t="shared" si="6"/>
        <v>24239699.980000008</v>
      </c>
      <c r="AN50" s="49">
        <f t="shared" si="6"/>
        <v>1565900.0000000002</v>
      </c>
      <c r="AO50" s="49">
        <f t="shared" si="6"/>
        <v>1265499.97</v>
      </c>
      <c r="AP50" s="49">
        <f t="shared" si="6"/>
        <v>3853800.0299999993</v>
      </c>
      <c r="AQ50" s="49">
        <f t="shared" si="6"/>
        <v>5599899.98</v>
      </c>
      <c r="AR50" s="49">
        <f t="shared" si="6"/>
        <v>4575200.020000001</v>
      </c>
      <c r="AS50" s="49">
        <f t="shared" si="6"/>
        <v>9092900.010000002</v>
      </c>
      <c r="AT50" s="49">
        <f t="shared" si="6"/>
        <v>315080870.68000007</v>
      </c>
      <c r="AU50" s="49">
        <f t="shared" si="6"/>
        <v>3471061.0799999996</v>
      </c>
      <c r="AV50" s="49">
        <f t="shared" si="6"/>
        <v>43018066.72999998</v>
      </c>
      <c r="AW50" s="49">
        <f t="shared" si="6"/>
        <v>46489127.809999995</v>
      </c>
      <c r="AX50" s="49">
        <f t="shared" si="6"/>
        <v>32588414.84</v>
      </c>
      <c r="AY50" s="49">
        <f t="shared" si="6"/>
        <v>79077542.64999999</v>
      </c>
      <c r="AZ50" s="49">
        <f t="shared" si="6"/>
        <v>53423982.550000004</v>
      </c>
      <c r="BA50" s="49">
        <f t="shared" si="6"/>
        <v>7546872.870000002</v>
      </c>
      <c r="BB50" s="49">
        <f t="shared" si="6"/>
        <v>60970855.42</v>
      </c>
      <c r="BC50" s="49">
        <f t="shared" si="6"/>
        <v>48120929.48000002</v>
      </c>
      <c r="BD50" s="49">
        <f t="shared" si="6"/>
        <v>151281525.69000003</v>
      </c>
      <c r="BE50" s="49">
        <f t="shared" si="6"/>
        <v>339450853.24000007</v>
      </c>
      <c r="BF50" s="49">
        <f t="shared" si="6"/>
        <v>73935495.95999998</v>
      </c>
      <c r="BG50" s="49">
        <f t="shared" si="6"/>
        <v>124379648.86</v>
      </c>
      <c r="BH50" s="49">
        <f t="shared" si="6"/>
        <v>0</v>
      </c>
      <c r="BI50" s="51">
        <f t="shared" si="6"/>
        <v>456216579.09999996</v>
      </c>
      <c r="BJ50" s="52"/>
      <c r="BK50" s="2"/>
    </row>
    <row r="51" spans="1:61" ht="12">
      <c r="A51" s="69" t="s">
        <v>123</v>
      </c>
      <c r="B51" s="53" t="s">
        <v>124</v>
      </c>
      <c r="C51" s="54" t="s">
        <v>125</v>
      </c>
      <c r="D51" s="36">
        <v>854800</v>
      </c>
      <c r="E51" s="36">
        <v>151597.4</v>
      </c>
      <c r="F51" s="36">
        <v>631586.2</v>
      </c>
      <c r="G51" s="36">
        <v>226440.71</v>
      </c>
      <c r="H51" s="36">
        <v>7248.49</v>
      </c>
      <c r="I51" s="36">
        <v>640889.43</v>
      </c>
      <c r="J51" s="36">
        <v>112131.07</v>
      </c>
      <c r="K51" s="36">
        <v>243658.01</v>
      </c>
      <c r="L51" s="36">
        <v>122338.64</v>
      </c>
      <c r="M51" s="36">
        <v>350365.99</v>
      </c>
      <c r="N51" s="36">
        <v>103634.62</v>
      </c>
      <c r="O51" s="36">
        <v>1045779.9</v>
      </c>
      <c r="P51" s="36">
        <v>454362.37</v>
      </c>
      <c r="Q51" s="37">
        <v>176537.54</v>
      </c>
      <c r="R51" s="36">
        <v>289852.83</v>
      </c>
      <c r="S51" s="37">
        <v>1159964.19</v>
      </c>
      <c r="T51" s="36">
        <v>1068100.27</v>
      </c>
      <c r="U51" s="36">
        <v>464935.54</v>
      </c>
      <c r="V51" s="36">
        <v>1009679.38</v>
      </c>
      <c r="W51" s="36">
        <v>279192.82</v>
      </c>
      <c r="X51" s="36">
        <v>121932.97</v>
      </c>
      <c r="Y51" s="36">
        <v>10699.2</v>
      </c>
      <c r="Z51" s="36">
        <v>827166.46</v>
      </c>
      <c r="AA51" s="36">
        <v>92427.96</v>
      </c>
      <c r="AB51" s="36">
        <v>83042.11</v>
      </c>
      <c r="AC51" s="36">
        <v>3456300</v>
      </c>
      <c r="AD51" s="36">
        <v>3207200</v>
      </c>
      <c r="AE51" s="36">
        <v>433900</v>
      </c>
      <c r="AF51" s="36">
        <v>6511900</v>
      </c>
      <c r="AG51" s="36">
        <v>6522700</v>
      </c>
      <c r="AH51" s="36">
        <v>2218900</v>
      </c>
      <c r="AI51" s="36">
        <v>5776200</v>
      </c>
      <c r="AJ51" s="36">
        <v>2493900</v>
      </c>
      <c r="AK51" s="36">
        <v>7635400</v>
      </c>
      <c r="AL51" s="36">
        <v>2004400</v>
      </c>
      <c r="AM51" s="36">
        <v>4321400</v>
      </c>
      <c r="AN51" s="36">
        <v>586900</v>
      </c>
      <c r="AO51" s="36">
        <v>829000</v>
      </c>
      <c r="AP51" s="36">
        <v>4391000</v>
      </c>
      <c r="AQ51" s="36">
        <v>2256900</v>
      </c>
      <c r="AR51" s="36">
        <v>1994000</v>
      </c>
      <c r="AS51" s="36">
        <v>4031300</v>
      </c>
      <c r="AT51" s="41">
        <f>SUM(D51:AS51)</f>
        <v>69199664.1</v>
      </c>
      <c r="AU51" s="32"/>
      <c r="AV51" s="32"/>
      <c r="AW51" s="33"/>
      <c r="AX51" s="36"/>
      <c r="AY51" s="41"/>
      <c r="AZ51" s="36"/>
      <c r="BA51" s="36"/>
      <c r="BB51" s="41"/>
      <c r="BC51" s="36"/>
      <c r="BD51" s="36"/>
      <c r="BE51" s="41"/>
      <c r="BF51" s="36"/>
      <c r="BG51" s="36"/>
      <c r="BH51" s="36"/>
      <c r="BI51" s="40"/>
    </row>
    <row r="52" spans="1:61" ht="12">
      <c r="A52" s="67"/>
      <c r="B52" s="53" t="s">
        <v>126</v>
      </c>
      <c r="C52" s="54" t="s">
        <v>127</v>
      </c>
      <c r="D52" s="36">
        <v>9600</v>
      </c>
      <c r="E52" s="36">
        <v>172474.6</v>
      </c>
      <c r="F52" s="36">
        <v>92832.5</v>
      </c>
      <c r="G52" s="36">
        <v>126968.95</v>
      </c>
      <c r="H52" s="36">
        <v>1753.82</v>
      </c>
      <c r="I52" s="36">
        <v>588884.66</v>
      </c>
      <c r="J52" s="36">
        <v>33366.24</v>
      </c>
      <c r="K52" s="36">
        <v>58382.4</v>
      </c>
      <c r="L52" s="36">
        <v>34532.6</v>
      </c>
      <c r="M52" s="36">
        <v>110685.45</v>
      </c>
      <c r="N52" s="36">
        <v>867479.12</v>
      </c>
      <c r="O52" s="36">
        <v>862031.72</v>
      </c>
      <c r="P52" s="36">
        <v>67771</v>
      </c>
      <c r="Q52" s="37">
        <v>42326.45</v>
      </c>
      <c r="R52" s="36">
        <v>94462.64</v>
      </c>
      <c r="S52" s="37">
        <v>411380.32</v>
      </c>
      <c r="T52" s="36">
        <v>1163559.63</v>
      </c>
      <c r="U52" s="36">
        <v>182630.28</v>
      </c>
      <c r="V52" s="36">
        <v>355579.46</v>
      </c>
      <c r="W52" s="36">
        <v>101268.09</v>
      </c>
      <c r="X52" s="36">
        <v>29588.45</v>
      </c>
      <c r="Y52" s="36">
        <v>2228.4</v>
      </c>
      <c r="Z52" s="36">
        <v>453805.57</v>
      </c>
      <c r="AA52" s="36">
        <v>66429.72</v>
      </c>
      <c r="AB52" s="32">
        <v>-62713.76</v>
      </c>
      <c r="AC52" s="36">
        <v>1832900</v>
      </c>
      <c r="AD52" s="36">
        <v>562200</v>
      </c>
      <c r="AE52" s="36">
        <v>63300</v>
      </c>
      <c r="AF52" s="36">
        <v>861700</v>
      </c>
      <c r="AG52" s="36">
        <v>4998900</v>
      </c>
      <c r="AH52" s="36">
        <v>518600</v>
      </c>
      <c r="AI52" s="36">
        <v>2265500</v>
      </c>
      <c r="AJ52" s="36">
        <v>2557400</v>
      </c>
      <c r="AK52" s="36">
        <v>868200</v>
      </c>
      <c r="AL52" s="36">
        <v>91700</v>
      </c>
      <c r="AM52" s="36">
        <v>891800</v>
      </c>
      <c r="AN52" s="36">
        <v>49300</v>
      </c>
      <c r="AO52" s="36">
        <v>77600</v>
      </c>
      <c r="AP52" s="36">
        <v>72700</v>
      </c>
      <c r="AQ52" s="36">
        <v>7800</v>
      </c>
      <c r="AR52" s="36">
        <v>355900</v>
      </c>
      <c r="AS52" s="36">
        <v>29600</v>
      </c>
      <c r="AT52" s="41">
        <f>SUM(D52:AS52)</f>
        <v>21972408.310000002</v>
      </c>
      <c r="AU52" s="32"/>
      <c r="AV52" s="32"/>
      <c r="AW52" s="33"/>
      <c r="AX52" s="36"/>
      <c r="AY52" s="41"/>
      <c r="AZ52" s="36"/>
      <c r="BA52" s="36"/>
      <c r="BB52" s="41"/>
      <c r="BC52" s="36"/>
      <c r="BD52" s="36"/>
      <c r="BE52" s="41"/>
      <c r="BF52" s="36"/>
      <c r="BG52" s="36"/>
      <c r="BH52" s="36"/>
      <c r="BI52" s="40"/>
    </row>
    <row r="53" spans="1:61" ht="12">
      <c r="A53" s="67"/>
      <c r="B53" s="53" t="s">
        <v>128</v>
      </c>
      <c r="C53" s="54" t="s">
        <v>129</v>
      </c>
      <c r="D53" s="36">
        <v>210700</v>
      </c>
      <c r="E53" s="36">
        <v>7528.2</v>
      </c>
      <c r="F53" s="36">
        <v>14031.3</v>
      </c>
      <c r="G53" s="36">
        <v>54785.86</v>
      </c>
      <c r="H53" s="36">
        <v>2577.64</v>
      </c>
      <c r="I53" s="36">
        <v>161472.95</v>
      </c>
      <c r="J53" s="36">
        <v>17768.46</v>
      </c>
      <c r="K53" s="36">
        <v>25536.62</v>
      </c>
      <c r="L53" s="36">
        <v>27135.43</v>
      </c>
      <c r="M53" s="36">
        <v>153655.32</v>
      </c>
      <c r="N53" s="36">
        <v>100492.52</v>
      </c>
      <c r="O53" s="36">
        <v>283021.51</v>
      </c>
      <c r="P53" s="36">
        <v>121297.2</v>
      </c>
      <c r="Q53" s="37">
        <v>82980.02</v>
      </c>
      <c r="R53" s="36">
        <v>70251.85</v>
      </c>
      <c r="S53" s="37">
        <v>208194.37</v>
      </c>
      <c r="T53" s="36">
        <v>355886.11</v>
      </c>
      <c r="U53" s="36">
        <v>92416.63</v>
      </c>
      <c r="V53" s="36">
        <v>502530</v>
      </c>
      <c r="W53" s="36">
        <v>32685.26</v>
      </c>
      <c r="X53" s="36">
        <v>30425.98</v>
      </c>
      <c r="Y53" s="36">
        <v>3920.6</v>
      </c>
      <c r="Z53" s="36">
        <v>2009104.09</v>
      </c>
      <c r="AA53" s="36">
        <v>60511.63</v>
      </c>
      <c r="AB53" s="36">
        <v>138662.36</v>
      </c>
      <c r="AC53" s="36">
        <v>575900</v>
      </c>
      <c r="AD53" s="36">
        <v>2036400</v>
      </c>
      <c r="AE53" s="36">
        <v>47100</v>
      </c>
      <c r="AF53" s="36">
        <v>1981800</v>
      </c>
      <c r="AG53" s="36">
        <v>1104600</v>
      </c>
      <c r="AH53" s="36">
        <v>473500</v>
      </c>
      <c r="AI53" s="36">
        <v>793400</v>
      </c>
      <c r="AJ53" s="36">
        <v>3265200</v>
      </c>
      <c r="AK53" s="36">
        <v>1290300</v>
      </c>
      <c r="AL53" s="36">
        <v>318500</v>
      </c>
      <c r="AM53" s="36">
        <v>658500</v>
      </c>
      <c r="AN53" s="36">
        <v>103500</v>
      </c>
      <c r="AO53" s="36">
        <v>55400</v>
      </c>
      <c r="AP53" s="36">
        <v>601800</v>
      </c>
      <c r="AQ53" s="36">
        <v>242600</v>
      </c>
      <c r="AR53" s="36">
        <v>358900</v>
      </c>
      <c r="AS53" s="36">
        <v>584800</v>
      </c>
      <c r="AT53" s="41">
        <f>SUM(D53:AS53)</f>
        <v>19259771.91</v>
      </c>
      <c r="AU53" s="32"/>
      <c r="AV53" s="32"/>
      <c r="AW53" s="33"/>
      <c r="AX53" s="36"/>
      <c r="AY53" s="41"/>
      <c r="AZ53" s="36"/>
      <c r="BA53" s="36"/>
      <c r="BB53" s="41"/>
      <c r="BC53" s="36"/>
      <c r="BD53" s="36"/>
      <c r="BE53" s="41"/>
      <c r="BF53" s="36"/>
      <c r="BG53" s="36"/>
      <c r="BH53" s="36"/>
      <c r="BI53" s="40"/>
    </row>
    <row r="54" spans="1:61" ht="12">
      <c r="A54" s="67"/>
      <c r="B54" s="55" t="s">
        <v>130</v>
      </c>
      <c r="C54" s="56" t="s">
        <v>131</v>
      </c>
      <c r="D54" s="36">
        <v>168500</v>
      </c>
      <c r="E54" s="36">
        <v>484715</v>
      </c>
      <c r="F54" s="36">
        <v>44751.9</v>
      </c>
      <c r="G54" s="36">
        <v>111516.9</v>
      </c>
      <c r="H54" s="32">
        <v>-86</v>
      </c>
      <c r="I54" s="36">
        <v>202675.11</v>
      </c>
      <c r="J54" s="36">
        <v>20684.43</v>
      </c>
      <c r="K54" s="36">
        <v>41527.84</v>
      </c>
      <c r="L54" s="36">
        <v>3417.37</v>
      </c>
      <c r="M54" s="36">
        <v>163433.51</v>
      </c>
      <c r="N54" s="36">
        <v>369081.46</v>
      </c>
      <c r="O54" s="36">
        <v>883145.69</v>
      </c>
      <c r="P54" s="36">
        <v>193426.62</v>
      </c>
      <c r="Q54" s="32">
        <v>-47864.67</v>
      </c>
      <c r="R54" s="36">
        <v>134339.11</v>
      </c>
      <c r="S54" s="37">
        <v>967295.37</v>
      </c>
      <c r="T54" s="36">
        <v>1623439.36</v>
      </c>
      <c r="U54" s="36">
        <v>734843.34</v>
      </c>
      <c r="V54" s="36">
        <v>526578.08</v>
      </c>
      <c r="W54" s="36">
        <v>216139.61</v>
      </c>
      <c r="X54" s="36">
        <v>101315.26</v>
      </c>
      <c r="Y54" s="36">
        <v>1987.3</v>
      </c>
      <c r="Z54" s="36">
        <v>796690.34</v>
      </c>
      <c r="AA54" s="36">
        <v>61006.39</v>
      </c>
      <c r="AB54" s="32">
        <v>-82395.32</v>
      </c>
      <c r="AC54" s="36">
        <v>378800</v>
      </c>
      <c r="AD54" s="36">
        <v>703300</v>
      </c>
      <c r="AE54" s="36">
        <v>66700</v>
      </c>
      <c r="AF54" s="36">
        <v>2785200</v>
      </c>
      <c r="AG54" s="36">
        <v>6258900</v>
      </c>
      <c r="AH54" s="32">
        <v>-37600</v>
      </c>
      <c r="AI54" s="36">
        <v>9801000</v>
      </c>
      <c r="AJ54" s="36">
        <v>1748700</v>
      </c>
      <c r="AK54" s="32">
        <v>-261500</v>
      </c>
      <c r="AL54" s="36">
        <v>72600</v>
      </c>
      <c r="AM54" s="36">
        <v>1051800</v>
      </c>
      <c r="AN54" s="36">
        <v>13400</v>
      </c>
      <c r="AO54" s="36">
        <v>31300</v>
      </c>
      <c r="AP54" s="36">
        <v>96100</v>
      </c>
      <c r="AQ54" s="36">
        <v>38000</v>
      </c>
      <c r="AR54" s="36">
        <v>237000</v>
      </c>
      <c r="AS54" s="36">
        <v>0</v>
      </c>
      <c r="AT54" s="41">
        <f>SUM(D54:AS54)</f>
        <v>30703864</v>
      </c>
      <c r="AU54" s="32"/>
      <c r="AV54" s="32"/>
      <c r="AW54" s="33"/>
      <c r="AX54" s="36"/>
      <c r="AY54" s="41"/>
      <c r="AZ54" s="36"/>
      <c r="BA54" s="36"/>
      <c r="BB54" s="41"/>
      <c r="BC54" s="36"/>
      <c r="BD54" s="36"/>
      <c r="BE54" s="41"/>
      <c r="BF54" s="36"/>
      <c r="BG54" s="36"/>
      <c r="BH54" s="36"/>
      <c r="BI54" s="40"/>
    </row>
    <row r="55" spans="1:62" s="3" customFormat="1" ht="12">
      <c r="A55" s="70"/>
      <c r="B55" s="57" t="s">
        <v>132</v>
      </c>
      <c r="C55" s="58" t="s">
        <v>133</v>
      </c>
      <c r="D55" s="49">
        <f aca="true" t="shared" si="7" ref="D55:AT55">SUM(D51:D54)</f>
        <v>1243600</v>
      </c>
      <c r="E55" s="49">
        <f t="shared" si="7"/>
        <v>816315.2</v>
      </c>
      <c r="F55" s="49">
        <f t="shared" si="7"/>
        <v>783201.9</v>
      </c>
      <c r="G55" s="49">
        <f t="shared" si="7"/>
        <v>519712.4199999999</v>
      </c>
      <c r="H55" s="49">
        <f t="shared" si="7"/>
        <v>11493.949999999999</v>
      </c>
      <c r="I55" s="49">
        <f t="shared" si="7"/>
        <v>1593922.15</v>
      </c>
      <c r="J55" s="49">
        <f t="shared" si="7"/>
        <v>183950.19999999998</v>
      </c>
      <c r="K55" s="49">
        <f t="shared" si="7"/>
        <v>369104.87</v>
      </c>
      <c r="L55" s="49">
        <f t="shared" si="7"/>
        <v>187424.03999999998</v>
      </c>
      <c r="M55" s="49">
        <f t="shared" si="7"/>
        <v>778140.27</v>
      </c>
      <c r="N55" s="49">
        <f t="shared" si="7"/>
        <v>1440687.72</v>
      </c>
      <c r="O55" s="49">
        <f t="shared" si="7"/>
        <v>3073978.82</v>
      </c>
      <c r="P55" s="49">
        <f t="shared" si="7"/>
        <v>836857.19</v>
      </c>
      <c r="Q55" s="50">
        <f t="shared" si="7"/>
        <v>253979.34000000003</v>
      </c>
      <c r="R55" s="49">
        <f t="shared" si="7"/>
        <v>588906.43</v>
      </c>
      <c r="S55" s="50">
        <f t="shared" si="7"/>
        <v>2746834.25</v>
      </c>
      <c r="T55" s="49">
        <f t="shared" si="7"/>
        <v>4210985.37</v>
      </c>
      <c r="U55" s="49">
        <f t="shared" si="7"/>
        <v>1474825.79</v>
      </c>
      <c r="V55" s="49">
        <f t="shared" si="7"/>
        <v>2394366.92</v>
      </c>
      <c r="W55" s="49">
        <f t="shared" si="7"/>
        <v>629285.78</v>
      </c>
      <c r="X55" s="49">
        <f t="shared" si="7"/>
        <v>283262.66000000003</v>
      </c>
      <c r="Y55" s="49">
        <f t="shared" si="7"/>
        <v>18835.5</v>
      </c>
      <c r="Z55" s="49">
        <f t="shared" si="7"/>
        <v>4086766.46</v>
      </c>
      <c r="AA55" s="49">
        <f t="shared" si="7"/>
        <v>280375.7</v>
      </c>
      <c r="AB55" s="49">
        <f t="shared" si="7"/>
        <v>76595.38999999998</v>
      </c>
      <c r="AC55" s="49">
        <f t="shared" si="7"/>
        <v>6243900</v>
      </c>
      <c r="AD55" s="49">
        <f t="shared" si="7"/>
        <v>6509100</v>
      </c>
      <c r="AE55" s="49">
        <f t="shared" si="7"/>
        <v>611000</v>
      </c>
      <c r="AF55" s="49">
        <f t="shared" si="7"/>
        <v>12140600</v>
      </c>
      <c r="AG55" s="49">
        <f t="shared" si="7"/>
        <v>18885100</v>
      </c>
      <c r="AH55" s="49">
        <f t="shared" si="7"/>
        <v>3173400</v>
      </c>
      <c r="AI55" s="49">
        <f t="shared" si="7"/>
        <v>18636100</v>
      </c>
      <c r="AJ55" s="49">
        <f t="shared" si="7"/>
        <v>10065200</v>
      </c>
      <c r="AK55" s="49">
        <f t="shared" si="7"/>
        <v>9532400</v>
      </c>
      <c r="AL55" s="49">
        <f t="shared" si="7"/>
        <v>2487200</v>
      </c>
      <c r="AM55" s="49">
        <f t="shared" si="7"/>
        <v>6923500</v>
      </c>
      <c r="AN55" s="49">
        <f t="shared" si="7"/>
        <v>753100</v>
      </c>
      <c r="AO55" s="49">
        <f t="shared" si="7"/>
        <v>993300</v>
      </c>
      <c r="AP55" s="49">
        <f t="shared" si="7"/>
        <v>5161600</v>
      </c>
      <c r="AQ55" s="49">
        <f t="shared" si="7"/>
        <v>2545300</v>
      </c>
      <c r="AR55" s="49">
        <f t="shared" si="7"/>
        <v>2945800</v>
      </c>
      <c r="AS55" s="49">
        <f t="shared" si="7"/>
        <v>4645700</v>
      </c>
      <c r="AT55" s="49">
        <f t="shared" si="7"/>
        <v>141135708.32</v>
      </c>
      <c r="AU55" s="59"/>
      <c r="AV55" s="59"/>
      <c r="AW55" s="5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51"/>
      <c r="BJ55" s="52"/>
    </row>
    <row r="56" spans="1:62" s="3" customFormat="1" ht="12.75" thickBot="1">
      <c r="A56" s="71" t="s">
        <v>134</v>
      </c>
      <c r="B56" s="72"/>
      <c r="C56" s="60" t="s">
        <v>135</v>
      </c>
      <c r="D56" s="61">
        <f aca="true" t="shared" si="8" ref="D56:AT56">D50+D55</f>
        <v>3280200.0100000002</v>
      </c>
      <c r="E56" s="61">
        <f t="shared" si="8"/>
        <v>5885357.71</v>
      </c>
      <c r="F56" s="61">
        <f t="shared" si="8"/>
        <v>1747101.49</v>
      </c>
      <c r="G56" s="61">
        <f t="shared" si="8"/>
        <v>3260374.739999999</v>
      </c>
      <c r="H56" s="61">
        <f t="shared" si="8"/>
        <v>46142.80999999999</v>
      </c>
      <c r="I56" s="61">
        <f t="shared" si="8"/>
        <v>7334859.879999999</v>
      </c>
      <c r="J56" s="61">
        <f t="shared" si="8"/>
        <v>810654.4099999998</v>
      </c>
      <c r="K56" s="61">
        <f t="shared" si="8"/>
        <v>1434076.1400000001</v>
      </c>
      <c r="L56" s="61">
        <f t="shared" si="8"/>
        <v>969711.6099999999</v>
      </c>
      <c r="M56" s="61">
        <f t="shared" si="8"/>
        <v>2490847.82</v>
      </c>
      <c r="N56" s="61">
        <f t="shared" si="8"/>
        <v>6360965.52</v>
      </c>
      <c r="O56" s="61">
        <f t="shared" si="8"/>
        <v>11571768.209999999</v>
      </c>
      <c r="P56" s="61">
        <f t="shared" si="8"/>
        <v>4056471.639999999</v>
      </c>
      <c r="Q56" s="62">
        <f t="shared" si="8"/>
        <v>3811064.02</v>
      </c>
      <c r="R56" s="61">
        <f t="shared" si="8"/>
        <v>2888273.8400000003</v>
      </c>
      <c r="S56" s="62">
        <f t="shared" si="8"/>
        <v>11058075.879999999</v>
      </c>
      <c r="T56" s="61">
        <f t="shared" si="8"/>
        <v>22607735.399999995</v>
      </c>
      <c r="U56" s="61">
        <f t="shared" si="8"/>
        <v>7301686.49</v>
      </c>
      <c r="V56" s="61">
        <f t="shared" si="8"/>
        <v>22808989.839999996</v>
      </c>
      <c r="W56" s="61">
        <f t="shared" si="8"/>
        <v>2414022.25</v>
      </c>
      <c r="X56" s="61">
        <f t="shared" si="8"/>
        <v>1211628.4499999997</v>
      </c>
      <c r="Y56" s="61">
        <f t="shared" si="8"/>
        <v>125749.20999999998</v>
      </c>
      <c r="Z56" s="61">
        <f t="shared" si="8"/>
        <v>21643260.340000004</v>
      </c>
      <c r="AA56" s="61">
        <f t="shared" si="8"/>
        <v>1565149.54</v>
      </c>
      <c r="AB56" s="61">
        <f t="shared" si="8"/>
        <v>494211.7999999998</v>
      </c>
      <c r="AC56" s="61">
        <f t="shared" si="8"/>
        <v>31697500</v>
      </c>
      <c r="AD56" s="61">
        <f t="shared" si="8"/>
        <v>25337699.98</v>
      </c>
      <c r="AE56" s="61">
        <f t="shared" si="8"/>
        <v>1157500.03</v>
      </c>
      <c r="AF56" s="61">
        <f t="shared" si="8"/>
        <v>29981100.009999998</v>
      </c>
      <c r="AG56" s="61">
        <f t="shared" si="8"/>
        <v>37369400</v>
      </c>
      <c r="AH56" s="61">
        <f t="shared" si="8"/>
        <v>10547100</v>
      </c>
      <c r="AI56" s="61">
        <f t="shared" si="8"/>
        <v>33210100</v>
      </c>
      <c r="AJ56" s="61">
        <f t="shared" si="8"/>
        <v>18093600</v>
      </c>
      <c r="AK56" s="61">
        <f t="shared" si="8"/>
        <v>38906999.99</v>
      </c>
      <c r="AL56" s="61">
        <f t="shared" si="8"/>
        <v>8575999.950000001</v>
      </c>
      <c r="AM56" s="61">
        <f t="shared" si="8"/>
        <v>31163199.980000008</v>
      </c>
      <c r="AN56" s="61">
        <f t="shared" si="8"/>
        <v>2319000</v>
      </c>
      <c r="AO56" s="61">
        <f t="shared" si="8"/>
        <v>2258799.9699999997</v>
      </c>
      <c r="AP56" s="61">
        <f t="shared" si="8"/>
        <v>9015400.03</v>
      </c>
      <c r="AQ56" s="61">
        <f t="shared" si="8"/>
        <v>8145199.98</v>
      </c>
      <c r="AR56" s="61">
        <f t="shared" si="8"/>
        <v>7521000.020000001</v>
      </c>
      <c r="AS56" s="61">
        <f t="shared" si="8"/>
        <v>13738600.010000002</v>
      </c>
      <c r="AT56" s="61">
        <f t="shared" si="8"/>
        <v>456216579.00000006</v>
      </c>
      <c r="AU56" s="64"/>
      <c r="AV56" s="64"/>
      <c r="AW56" s="64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3"/>
      <c r="BJ56" s="52"/>
    </row>
    <row r="58" spans="4:46" ht="1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</row>
    <row r="59" spans="4:46" ht="1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</row>
    <row r="60" spans="4:46" ht="1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</row>
  </sheetData>
  <mergeCells count="63">
    <mergeCell ref="A1:BI1"/>
    <mergeCell ref="A3:B4"/>
    <mergeCell ref="C3:C6"/>
    <mergeCell ref="D3:R3"/>
    <mergeCell ref="AU3:BD3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T4:AT6"/>
    <mergeCell ref="AU4:AY4"/>
    <mergeCell ref="AZ4:BB4"/>
    <mergeCell ref="AO4:AO6"/>
    <mergeCell ref="AP4:AP6"/>
    <mergeCell ref="AQ4:AQ6"/>
    <mergeCell ref="AR4:AR6"/>
    <mergeCell ref="BD4:BD6"/>
    <mergeCell ref="BE4:BE6"/>
    <mergeCell ref="A5:B6"/>
    <mergeCell ref="AU5:AW5"/>
    <mergeCell ref="AX5:AX6"/>
    <mergeCell ref="AY5:AY6"/>
    <mergeCell ref="AZ5:AZ6"/>
    <mergeCell ref="BA5:BA6"/>
    <mergeCell ref="BB5:BB6"/>
    <mergeCell ref="AS4:AS6"/>
    <mergeCell ref="A7:B7"/>
    <mergeCell ref="A8:A50"/>
    <mergeCell ref="A51:A55"/>
    <mergeCell ref="A56:B56"/>
  </mergeCells>
  <conditionalFormatting sqref="D8:AS49 D51:G54 H51:H53 I51:P54 Q51:Q53 R51:AA54 AB53 AB51 AC51:AG54 AH51:AH53 AI51:AJ54 AL51:AS54 AK51:AK53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Founder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于立平</dc:creator>
  <cp:keywords/>
  <dc:description/>
  <cp:lastModifiedBy>于立平</cp:lastModifiedBy>
  <dcterms:created xsi:type="dcterms:W3CDTF">2012-03-06T03:22:55Z</dcterms:created>
  <dcterms:modified xsi:type="dcterms:W3CDTF">2012-03-06T06:08:17Z</dcterms:modified>
  <cp:category/>
  <cp:version/>
  <cp:contentType/>
  <cp:contentStatus/>
</cp:coreProperties>
</file>