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67"/>
  </bookViews>
  <sheets>
    <sheet name="京津冀人口情况" sheetId="24" r:id="rId1"/>
  </sheets>
  <calcPr calcId="144525"/>
</workbook>
</file>

<file path=xl/sharedStrings.xml><?xml version="1.0" encoding="utf-8"?>
<sst xmlns="http://schemas.openxmlformats.org/spreadsheetml/2006/main" count="59" uniqueCount="31">
  <si>
    <t>人口情况</t>
  </si>
  <si>
    <t>项    目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</si>
  <si>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</si>
  <si>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</si>
  <si>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</si>
  <si>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</si>
  <si>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</si>
  <si>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</si>
  <si>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</si>
  <si>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</si>
  <si>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</si>
  <si>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</si>
  <si>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2023年</t>
  </si>
  <si>
    <t>常住人口(万人)</t>
  </si>
  <si>
    <t xml:space="preserve">  全国</t>
  </si>
  <si>
    <t xml:space="preserve">  京津冀合计</t>
  </si>
  <si>
    <t xml:space="preserve">    北京</t>
  </si>
  <si>
    <t xml:space="preserve">    天津</t>
  </si>
  <si>
    <t xml:space="preserve">    河北</t>
  </si>
  <si>
    <t xml:space="preserve">  京津冀占比(%)</t>
  </si>
  <si>
    <t>人口密度(人/平方公里)</t>
  </si>
  <si>
    <t>城镇人口(万人)</t>
  </si>
  <si>
    <t>城镇人口比重(%)</t>
  </si>
  <si>
    <t>年末户籍人口(万人)</t>
  </si>
  <si>
    <t>户籍农业人口(万人)</t>
  </si>
  <si>
    <t>户籍农业人口比重(%)</t>
  </si>
  <si>
    <t>注:1.全国常住人口为中国大陆总人口。包括31个省、自治区、直辖市和中国人民解放军现役军人，不包括香港、澳门特别行政区和台湾省以及海外华侨人数。</t>
  </si>
  <si>
    <t xml:space="preserve">   2.2015年起天津户籍人口分组调整为城镇和乡村人口，户籍农业人口为乡村人口，与之前不可比。</t>
  </si>
  <si>
    <t xml:space="preserve">   3.2017年起河北户籍人口分组调整为城镇和乡村人口，户籍农业人口为乡村人口，与之前不可比。</t>
  </si>
  <si>
    <r>
      <rPr>
        <sz val="11"/>
        <color rgb="FF0070C0"/>
        <rFont val="宋体"/>
        <charset val="134"/>
      </rPr>
      <t xml:space="preserve">   </t>
    </r>
    <r>
      <rPr>
        <sz val="11"/>
        <color rgb="FF000000"/>
        <rFont val="宋体"/>
        <charset val="134"/>
      </rPr>
      <t>4.根据第七次全国人口普查结果，对2013-2019年的人口数据进行了修订。</t>
    </r>
  </si>
  <si>
    <t xml:space="preserve">   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</si>
</sst>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_ ;[Red]\-0.0\ "/>
    <numFmt numFmtId="179" formatCode="0_ ;[Red]\-0\ "/>
  </numFmts>
  <fonts count="31">
    <font>
      <sz val="12"/>
      <name val="宋体"/>
      <charset val="134"/>
    </font>
    <font>
      <sz val="12"/>
      <name val="方正小标宋简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70C0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Times New Roman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5" fillId="0" borderId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0" borderId="0"/>
    <xf numFmtId="0" fontId="12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5" fillId="0" borderId="0">
      <alignment vertical="center"/>
    </xf>
    <xf numFmtId="0" fontId="23" fillId="12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0">
    <xf numFmtId="0" fontId="0" fillId="0" borderId="0" xfId="0">
      <alignment vertical="center"/>
    </xf>
    <xf numFmtId="0" fontId="1" fillId="0" borderId="0" xfId="70" applyFont="1" applyAlignment="1">
      <alignment vertical="center"/>
    </xf>
    <xf numFmtId="0" fontId="2" fillId="0" borderId="0" xfId="70" applyFont="1" applyAlignment="1">
      <alignment vertical="center"/>
    </xf>
    <xf numFmtId="0" fontId="2" fillId="0" borderId="0" xfId="70" applyFont="1" applyAlignment="1">
      <alignment horizontal="right" vertical="center"/>
    </xf>
    <xf numFmtId="0" fontId="1" fillId="0" borderId="0" xfId="70" applyFont="1" applyAlignment="1">
      <alignment horizontal="center" vertical="center" wrapText="1"/>
    </xf>
    <xf numFmtId="0" fontId="3" fillId="0" borderId="0" xfId="70" applyFont="1" applyAlignment="1">
      <alignment horizontal="center" vertical="center" wrapText="1"/>
    </xf>
    <xf numFmtId="0" fontId="2" fillId="0" borderId="1" xfId="70" applyFont="1" applyBorder="1" applyAlignment="1">
      <alignment horizontal="center" vertical="center"/>
    </xf>
    <xf numFmtId="0" fontId="2" fillId="0" borderId="2" xfId="70" applyFont="1" applyBorder="1" applyAlignment="1">
      <alignment horizontal="center" vertical="center"/>
    </xf>
    <xf numFmtId="0" fontId="2" fillId="0" borderId="3" xfId="70" applyFont="1" applyBorder="1" applyAlignment="1">
      <alignment horizontal="center" vertical="center"/>
    </xf>
    <xf numFmtId="0" fontId="3" fillId="0" borderId="4" xfId="70" applyFont="1" applyBorder="1" applyAlignment="1">
      <alignment horizontal="left" vertical="center"/>
    </xf>
    <xf numFmtId="0" fontId="2" fillId="0" borderId="5" xfId="70" applyFont="1" applyBorder="1" applyAlignment="1">
      <alignment horizontal="center" vertical="center"/>
    </xf>
    <xf numFmtId="0" fontId="2" fillId="0" borderId="6" xfId="70" applyFont="1" applyBorder="1" applyAlignment="1">
      <alignment horizontal="left" vertical="center"/>
    </xf>
    <xf numFmtId="177" fontId="2" fillId="0" borderId="0" xfId="70" applyNumberFormat="1" applyFont="1" applyAlignment="1">
      <alignment horizontal="right" vertical="center"/>
    </xf>
    <xf numFmtId="176" fontId="2" fillId="0" borderId="0" xfId="70" applyNumberFormat="1" applyFont="1" applyAlignment="1">
      <alignment horizontal="right" vertical="center"/>
    </xf>
    <xf numFmtId="0" fontId="3" fillId="0" borderId="6" xfId="70" applyFont="1" applyBorder="1" applyAlignment="1">
      <alignment horizontal="left" vertical="center"/>
    </xf>
    <xf numFmtId="176" fontId="2" fillId="0" borderId="0" xfId="70" applyNumberFormat="1" applyFont="1" applyAlignment="1">
      <alignment horizontal="center" vertical="center"/>
    </xf>
    <xf numFmtId="178" fontId="2" fillId="0" borderId="0" xfId="70" applyNumberFormat="1" applyFont="1" applyAlignment="1">
      <alignment horizontal="right" vertical="center"/>
    </xf>
    <xf numFmtId="0" fontId="2" fillId="0" borderId="7" xfId="70" applyFont="1" applyBorder="1" applyAlignment="1">
      <alignment horizontal="left" vertical="center"/>
    </xf>
    <xf numFmtId="176" fontId="2" fillId="0" borderId="8" xfId="7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2" xfId="70" applyFont="1" applyBorder="1" applyAlignment="1">
      <alignment horizontal="right" vertical="center"/>
    </xf>
    <xf numFmtId="0" fontId="2" fillId="0" borderId="5" xfId="70" applyFont="1" applyBorder="1" applyAlignment="1">
      <alignment vertical="center"/>
    </xf>
    <xf numFmtId="179" fontId="2" fillId="0" borderId="0" xfId="70" applyNumberFormat="1" applyFont="1" applyAlignment="1">
      <alignment horizontal="right" vertical="center"/>
    </xf>
    <xf numFmtId="176" fontId="2" fillId="0" borderId="0" xfId="13" applyNumberFormat="1" applyFont="1" applyFill="1" applyBorder="1" applyAlignment="1">
      <alignment vertical="center"/>
    </xf>
    <xf numFmtId="176" fontId="2" fillId="0" borderId="0" xfId="70" applyNumberFormat="1" applyFont="1" applyAlignment="1">
      <alignment vertical="center"/>
    </xf>
    <xf numFmtId="0" fontId="2" fillId="0" borderId="0" xfId="7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常规 44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样式 1 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30" xfId="19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0,0_x000d__x000a_NA_x000d__x000a_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 32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_ET_STYLE_NoName_00_ 28" xfId="56"/>
    <cellStyle name="_ET_STYLE_NoName_00_ 29" xfId="57"/>
    <cellStyle name="_ET_STYLE_NoName_00_ 40" xfId="58"/>
    <cellStyle name="常规 13" xfId="59"/>
    <cellStyle name="常规 2" xfId="60"/>
    <cellStyle name="常规 20" xfId="61"/>
    <cellStyle name="常规 29" xfId="62"/>
    <cellStyle name="常规 34" xfId="63"/>
    <cellStyle name="常规 3" xfId="64"/>
    <cellStyle name="常规 33" xfId="65"/>
    <cellStyle name="常规 35" xfId="66"/>
    <cellStyle name="常规 45" xfId="67"/>
    <cellStyle name="常规 5" xfId="68"/>
    <cellStyle name="常规_初步格式" xfId="69"/>
    <cellStyle name="常规_京津冀2005-2013-1" xfId="70"/>
    <cellStyle name="常规_京津冀2005-2013-1 12" xfId="71"/>
    <cellStyle name="常规_京津冀2005-2013-1 13" xfId="72"/>
    <cellStyle name="常规_京津冀2005-2013-1 14" xfId="73"/>
    <cellStyle name="常规_京津冀2005-2013-1 16" xfId="74"/>
    <cellStyle name="常规_京津冀2005-2013-1 2 11" xfId="75"/>
    <cellStyle name="常规_京津冀2005-2013-1 2 12" xfId="76"/>
    <cellStyle name="样式 1" xfId="77"/>
    <cellStyle name="样式 1 12" xfId="78"/>
    <cellStyle name="样式 1 13" xfId="79"/>
    <cellStyle name="样式 1 43" xfId="80"/>
    <cellStyle name="样式 1 38" xfId="81"/>
    <cellStyle name="样式 1 44" xfId="82"/>
    <cellStyle name="样式 1 39" xfId="83"/>
    <cellStyle name="样式 1 41" xfId="84"/>
    <cellStyle name="样式 1 42" xfId="85"/>
    <cellStyle name="样式 1 50" xfId="86"/>
    <cellStyle name="样式 1 45" xfId="87"/>
    <cellStyle name="样式 1 46" xfId="88"/>
    <cellStyle name="样式 1 49" xfId="89"/>
    <cellStyle name="样式 1 6" xfId="90"/>
  </cellStyles>
  <tableStyles count="0" defaultTableStyle="TableStyleMedium2" defaultPivotStyle="PivotStyleLight16"/>
  <colors>
    <mruColors>
      <color rgb="000070C0"/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showGridLines="0" showZeros="0" tabSelected="1" workbookViewId="0">
      <selection activeCell="A1" sqref="A1:L1"/>
    </sheetView>
  </sheetViews>
  <sheetFormatPr defaultColWidth="9" defaultRowHeight="11.25"/>
  <cols>
    <col min="1" max="1" width="24.3" style="2" customWidth="1"/>
    <col min="2" max="5" width="7.8" style="2" customWidth="1"/>
    <col min="6" max="6" width="7.9" style="2" customWidth="1"/>
    <col min="7" max="7" width="7.9" style="3" customWidth="1"/>
    <col min="8" max="12" width="7.9" style="2" customWidth="1"/>
    <col min="13" max="16384" width="9" style="2"/>
  </cols>
  <sheetData>
    <row r="1" s="1" customFormat="1" ht="19.9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5" customHeight="1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0" customHeight="1" spans="1:12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6" t="s">
        <v>6</v>
      </c>
      <c r="G3" s="7" t="s">
        <v>7</v>
      </c>
      <c r="H3" s="7" t="s">
        <v>8</v>
      </c>
      <c r="I3" s="23" t="s">
        <v>9</v>
      </c>
      <c r="J3" s="7" t="s">
        <v>10</v>
      </c>
      <c r="K3" s="7" t="s">
        <v>11</v>
      </c>
      <c r="L3" s="8" t="s">
        <v>12</v>
      </c>
    </row>
    <row r="4" ht="18.3" customHeight="1" spans="1:12">
      <c r="A4" s="9" t="s">
        <v>13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24"/>
    </row>
    <row r="5" ht="18.3" customHeight="1" spans="1:12">
      <c r="A5" s="11" t="s">
        <v>14</v>
      </c>
      <c r="B5" s="12">
        <v>136726</v>
      </c>
      <c r="C5" s="12">
        <v>137646</v>
      </c>
      <c r="D5" s="12">
        <v>138326</v>
      </c>
      <c r="E5" s="12">
        <v>139232</v>
      </c>
      <c r="F5" s="12">
        <v>140011</v>
      </c>
      <c r="G5" s="12">
        <v>140541</v>
      </c>
      <c r="H5" s="12">
        <v>141008</v>
      </c>
      <c r="I5" s="25">
        <v>141212</v>
      </c>
      <c r="J5" s="25">
        <v>141260</v>
      </c>
      <c r="K5" s="12">
        <v>141175</v>
      </c>
      <c r="L5" s="12">
        <v>140967</v>
      </c>
    </row>
    <row r="6" ht="18.3" customHeight="1" spans="1:12">
      <c r="A6" s="11" t="s">
        <v>15</v>
      </c>
      <c r="B6" s="13">
        <f t="shared" ref="B6:L6" si="0">SUM(B7:B9)</f>
        <v>10822.99</v>
      </c>
      <c r="C6" s="13">
        <f t="shared" si="0"/>
        <v>10923</v>
      </c>
      <c r="D6" s="13">
        <f t="shared" si="0"/>
        <v>10972.5</v>
      </c>
      <c r="E6" s="13">
        <f t="shared" si="0"/>
        <v>11013.39</v>
      </c>
      <c r="F6" s="13">
        <f t="shared" si="0"/>
        <v>11013.54</v>
      </c>
      <c r="G6" s="13">
        <f t="shared" si="0"/>
        <v>11001.07</v>
      </c>
      <c r="H6" s="13">
        <f t="shared" si="0"/>
        <v>11021.66</v>
      </c>
      <c r="I6" s="13">
        <f t="shared" si="0"/>
        <v>11039.44</v>
      </c>
      <c r="J6" s="13">
        <f t="shared" si="0"/>
        <v>11009.6</v>
      </c>
      <c r="K6" s="13">
        <f t="shared" si="0"/>
        <v>10967.3</v>
      </c>
      <c r="L6" s="13">
        <f t="shared" si="0"/>
        <v>10942.8</v>
      </c>
    </row>
    <row r="7" ht="18.3" customHeight="1" spans="1:12">
      <c r="A7" s="11" t="s">
        <v>16</v>
      </c>
      <c r="B7" s="13">
        <v>2125.4</v>
      </c>
      <c r="C7" s="13">
        <v>2171.1</v>
      </c>
      <c r="D7" s="13">
        <v>2188.3</v>
      </c>
      <c r="E7" s="13">
        <v>2195.4</v>
      </c>
      <c r="F7" s="13">
        <v>2194.4</v>
      </c>
      <c r="G7" s="13">
        <v>2191.7</v>
      </c>
      <c r="H7" s="13">
        <v>2190.1</v>
      </c>
      <c r="I7" s="16">
        <v>2189</v>
      </c>
      <c r="J7" s="16">
        <v>2188.6</v>
      </c>
      <c r="K7" s="13">
        <v>2184.3</v>
      </c>
      <c r="L7" s="13">
        <v>2185.8</v>
      </c>
    </row>
    <row r="8" ht="18.3" customHeight="1" spans="1:12">
      <c r="A8" s="11" t="s">
        <v>17</v>
      </c>
      <c r="B8" s="13">
        <v>1410</v>
      </c>
      <c r="C8" s="13">
        <v>1429</v>
      </c>
      <c r="D8" s="13">
        <v>1439</v>
      </c>
      <c r="E8" s="13">
        <v>1443</v>
      </c>
      <c r="F8" s="13">
        <v>1410</v>
      </c>
      <c r="G8" s="13">
        <v>1383</v>
      </c>
      <c r="H8" s="13">
        <v>1385</v>
      </c>
      <c r="I8" s="16">
        <v>1386.6</v>
      </c>
      <c r="J8" s="16">
        <v>1373</v>
      </c>
      <c r="K8" s="13">
        <v>1363</v>
      </c>
      <c r="L8" s="26">
        <v>1364</v>
      </c>
    </row>
    <row r="9" ht="18.3" customHeight="1" spans="1:12">
      <c r="A9" s="11" t="s">
        <v>18</v>
      </c>
      <c r="B9" s="13">
        <v>7287.59</v>
      </c>
      <c r="C9" s="13">
        <v>7322.9</v>
      </c>
      <c r="D9" s="13">
        <v>7345.2</v>
      </c>
      <c r="E9" s="13">
        <v>7374.99</v>
      </c>
      <c r="F9" s="13">
        <v>7409.14</v>
      </c>
      <c r="G9" s="13">
        <v>7426.37</v>
      </c>
      <c r="H9" s="13">
        <v>7446.56</v>
      </c>
      <c r="I9" s="16">
        <v>7463.84</v>
      </c>
      <c r="J9" s="16">
        <v>7448</v>
      </c>
      <c r="K9" s="16">
        <v>7420</v>
      </c>
      <c r="L9" s="16">
        <v>7393</v>
      </c>
    </row>
    <row r="10" ht="18.3" customHeight="1" spans="1:12">
      <c r="A10" s="11" t="s">
        <v>19</v>
      </c>
      <c r="B10" s="13">
        <f t="shared" ref="B10:K10" si="1">B6/B5*100</f>
        <v>7.91582434942879</v>
      </c>
      <c r="C10" s="13">
        <f t="shared" si="1"/>
        <v>7.93557386338869</v>
      </c>
      <c r="D10" s="13">
        <f t="shared" si="1"/>
        <v>7.93234822086954</v>
      </c>
      <c r="E10" s="13">
        <f t="shared" si="1"/>
        <v>7.9100996897265</v>
      </c>
      <c r="F10" s="13">
        <f t="shared" si="1"/>
        <v>7.86619622743927</v>
      </c>
      <c r="G10" s="13">
        <f t="shared" si="1"/>
        <v>7.82765883265382</v>
      </c>
      <c r="H10" s="13">
        <f t="shared" si="1"/>
        <v>7.81633666174969</v>
      </c>
      <c r="I10" s="13">
        <f t="shared" si="1"/>
        <v>7.81763589496643</v>
      </c>
      <c r="J10" s="13">
        <f t="shared" si="1"/>
        <v>7.79385530227948</v>
      </c>
      <c r="K10" s="13">
        <f t="shared" si="1"/>
        <v>7.76858508942801</v>
      </c>
      <c r="L10" s="27">
        <v>7.76</v>
      </c>
    </row>
    <row r="11" ht="18.3" customHeight="1" spans="1:11">
      <c r="A11" s="14" t="s">
        <v>20</v>
      </c>
      <c r="B11" s="15"/>
      <c r="C11" s="15"/>
      <c r="D11" s="15"/>
      <c r="E11" s="15"/>
      <c r="F11" s="15"/>
      <c r="G11" s="15"/>
      <c r="H11" s="15"/>
      <c r="I11" s="28"/>
      <c r="J11" s="28"/>
      <c r="K11" s="3"/>
    </row>
    <row r="12" ht="18.3" customHeight="1" spans="1:12">
      <c r="A12" s="11" t="s">
        <v>14</v>
      </c>
      <c r="B12" s="12">
        <f t="shared" ref="B12:J12" si="2">B5/960</f>
        <v>142.422916666667</v>
      </c>
      <c r="C12" s="12">
        <f t="shared" si="2"/>
        <v>143.38125</v>
      </c>
      <c r="D12" s="12">
        <f t="shared" si="2"/>
        <v>144.089583333333</v>
      </c>
      <c r="E12" s="12">
        <f t="shared" si="2"/>
        <v>145.033333333333</v>
      </c>
      <c r="F12" s="12">
        <f t="shared" si="2"/>
        <v>145.844791666667</v>
      </c>
      <c r="G12" s="12">
        <f t="shared" si="2"/>
        <v>146.396875</v>
      </c>
      <c r="H12" s="12">
        <f t="shared" si="2"/>
        <v>146.883333333333</v>
      </c>
      <c r="I12" s="12">
        <f t="shared" si="2"/>
        <v>147.095833333333</v>
      </c>
      <c r="J12" s="12">
        <f t="shared" si="2"/>
        <v>147.145833333333</v>
      </c>
      <c r="K12" s="12">
        <v>147.1</v>
      </c>
      <c r="L12" s="12">
        <v>146.8</v>
      </c>
    </row>
    <row r="13" ht="18.45" customHeight="1" spans="1:12">
      <c r="A13" s="11" t="s">
        <v>15</v>
      </c>
      <c r="B13" s="13">
        <f t="shared" ref="B13:K13" si="3">B6/21.602</f>
        <v>501.01796129988</v>
      </c>
      <c r="C13" s="13">
        <f t="shared" si="3"/>
        <v>505.647625219887</v>
      </c>
      <c r="D13" s="13">
        <f t="shared" si="3"/>
        <v>507.939079714841</v>
      </c>
      <c r="E13" s="13">
        <f t="shared" si="3"/>
        <v>509.831960003703</v>
      </c>
      <c r="F13" s="13">
        <f t="shared" si="3"/>
        <v>509.838903805203</v>
      </c>
      <c r="G13" s="13">
        <f t="shared" si="3"/>
        <v>509.261642440515</v>
      </c>
      <c r="H13" s="13">
        <f t="shared" si="3"/>
        <v>510.214794926396</v>
      </c>
      <c r="I13" s="13">
        <f t="shared" si="3"/>
        <v>511.037866864179</v>
      </c>
      <c r="J13" s="13">
        <f t="shared" si="3"/>
        <v>509.656513285807</v>
      </c>
      <c r="K13" s="13">
        <f t="shared" si="3"/>
        <v>507.698361262846</v>
      </c>
      <c r="L13" s="27">
        <v>506.6</v>
      </c>
    </row>
    <row r="14" ht="18.45" customHeight="1" spans="1:12">
      <c r="A14" s="11" t="s">
        <v>16</v>
      </c>
      <c r="B14" s="13">
        <v>1295.1</v>
      </c>
      <c r="C14" s="13">
        <v>1323</v>
      </c>
      <c r="D14" s="13">
        <v>1333.5</v>
      </c>
      <c r="E14" s="13">
        <v>1337.8</v>
      </c>
      <c r="F14" s="13">
        <v>1337.2</v>
      </c>
      <c r="G14" s="13">
        <v>1335.5</v>
      </c>
      <c r="H14" s="13">
        <v>1334.6</v>
      </c>
      <c r="I14" s="16">
        <v>1333.9</v>
      </c>
      <c r="J14" s="16">
        <v>1333.7</v>
      </c>
      <c r="K14" s="13">
        <v>1331</v>
      </c>
      <c r="L14" s="27">
        <v>1331.9</v>
      </c>
    </row>
    <row r="15" ht="18.45" customHeight="1" spans="1:12">
      <c r="A15" s="11" t="s">
        <v>17</v>
      </c>
      <c r="B15" s="13">
        <v>1199</v>
      </c>
      <c r="C15" s="13">
        <v>1215</v>
      </c>
      <c r="D15" s="13">
        <v>1224</v>
      </c>
      <c r="E15" s="13">
        <v>1227</v>
      </c>
      <c r="F15" s="13">
        <v>1199</v>
      </c>
      <c r="G15" s="13">
        <v>1176</v>
      </c>
      <c r="H15" s="13">
        <v>1178</v>
      </c>
      <c r="I15" s="16">
        <v>1163</v>
      </c>
      <c r="J15" s="16">
        <v>1151</v>
      </c>
      <c r="K15" s="13">
        <v>1143</v>
      </c>
      <c r="L15" s="27">
        <v>1144</v>
      </c>
    </row>
    <row r="16" ht="18.45" customHeight="1" spans="1:12">
      <c r="A16" s="11" t="s">
        <v>18</v>
      </c>
      <c r="B16" s="13">
        <f t="shared" ref="B16:L16" si="4">B9/18.88</f>
        <v>385.995233050848</v>
      </c>
      <c r="C16" s="13">
        <f t="shared" si="4"/>
        <v>387.865466101695</v>
      </c>
      <c r="D16" s="13">
        <f t="shared" si="4"/>
        <v>389.046610169492</v>
      </c>
      <c r="E16" s="13">
        <f t="shared" si="4"/>
        <v>390.624470338983</v>
      </c>
      <c r="F16" s="13">
        <f t="shared" si="4"/>
        <v>392.433262711864</v>
      </c>
      <c r="G16" s="13">
        <f t="shared" si="4"/>
        <v>393.345868644068</v>
      </c>
      <c r="H16" s="13">
        <f t="shared" si="4"/>
        <v>394.415254237288</v>
      </c>
      <c r="I16" s="13">
        <f t="shared" si="4"/>
        <v>395.330508474576</v>
      </c>
      <c r="J16" s="16">
        <f t="shared" si="4"/>
        <v>394.491525423729</v>
      </c>
      <c r="K16" s="13">
        <f t="shared" si="4"/>
        <v>393.008474576271</v>
      </c>
      <c r="L16" s="13">
        <f t="shared" si="4"/>
        <v>391.578389830509</v>
      </c>
    </row>
    <row r="17" ht="18.45" customHeight="1" spans="1:11">
      <c r="A17" s="14" t="s">
        <v>21</v>
      </c>
      <c r="B17" s="15"/>
      <c r="C17" s="15"/>
      <c r="D17" s="15"/>
      <c r="E17" s="15"/>
      <c r="F17" s="15"/>
      <c r="G17" s="15"/>
      <c r="H17" s="15"/>
      <c r="I17" s="28"/>
      <c r="J17" s="28"/>
      <c r="K17" s="3"/>
    </row>
    <row r="18" ht="18.45" customHeight="1" spans="1:12">
      <c r="A18" s="11" t="s">
        <v>14</v>
      </c>
      <c r="B18" s="12">
        <v>74502</v>
      </c>
      <c r="C18" s="12">
        <v>76738</v>
      </c>
      <c r="D18" s="12">
        <v>79302</v>
      </c>
      <c r="E18" s="12">
        <v>81924</v>
      </c>
      <c r="F18" s="12">
        <v>84343</v>
      </c>
      <c r="G18" s="12">
        <v>86433</v>
      </c>
      <c r="H18" s="12">
        <v>88426</v>
      </c>
      <c r="I18" s="12">
        <v>90220</v>
      </c>
      <c r="J18" s="12">
        <v>91425</v>
      </c>
      <c r="K18" s="12">
        <v>92071</v>
      </c>
      <c r="L18" s="12">
        <v>93267</v>
      </c>
    </row>
    <row r="19" ht="18.45" customHeight="1" spans="1:12">
      <c r="A19" s="11" t="s">
        <v>15</v>
      </c>
      <c r="B19" s="13">
        <f t="shared" ref="B19:L19" si="5">SUM(B20:B22)</f>
        <v>6495.769</v>
      </c>
      <c r="C19" s="13">
        <f t="shared" si="5"/>
        <v>6672.1095</v>
      </c>
      <c r="D19" s="13">
        <f t="shared" si="5"/>
        <v>6885.4032</v>
      </c>
      <c r="E19" s="13">
        <f t="shared" si="5"/>
        <v>7079.1961</v>
      </c>
      <c r="F19" s="13">
        <f t="shared" si="5"/>
        <v>7215.887</v>
      </c>
      <c r="G19" s="13">
        <f t="shared" si="5"/>
        <v>7327.3685</v>
      </c>
      <c r="H19" s="13">
        <f t="shared" si="5"/>
        <v>7457.0235</v>
      </c>
      <c r="I19" s="13">
        <f t="shared" si="5"/>
        <v>7574.32</v>
      </c>
      <c r="J19" s="13">
        <f t="shared" si="5"/>
        <v>7635.5</v>
      </c>
      <c r="K19" s="13">
        <f t="shared" si="5"/>
        <v>7647.86</v>
      </c>
      <c r="L19" s="13">
        <f t="shared" si="5"/>
        <v>7726.8836</v>
      </c>
    </row>
    <row r="20" ht="18.45" customHeight="1" spans="1:12">
      <c r="A20" s="11" t="s">
        <v>16</v>
      </c>
      <c r="B20" s="13">
        <v>1836.1</v>
      </c>
      <c r="C20" s="13">
        <v>1878</v>
      </c>
      <c r="D20" s="13">
        <v>1897.5</v>
      </c>
      <c r="E20" s="13">
        <v>1904.8</v>
      </c>
      <c r="F20" s="13">
        <v>1907.7</v>
      </c>
      <c r="G20" s="13">
        <v>1908.8</v>
      </c>
      <c r="H20" s="13">
        <v>1913.1</v>
      </c>
      <c r="I20" s="16">
        <v>1916.4</v>
      </c>
      <c r="J20" s="16">
        <v>1916.1</v>
      </c>
      <c r="K20" s="13">
        <v>1912.8</v>
      </c>
      <c r="L20" s="13">
        <v>1919.8</v>
      </c>
    </row>
    <row r="21" ht="18.45" customHeight="1" spans="1:12">
      <c r="A21" s="11" t="s">
        <v>17</v>
      </c>
      <c r="B21" s="13">
        <v>1160.289</v>
      </c>
      <c r="C21" s="13">
        <v>1179.6395</v>
      </c>
      <c r="D21" s="13">
        <v>1192.6432</v>
      </c>
      <c r="E21" s="13">
        <v>1201.5861</v>
      </c>
      <c r="F21" s="13">
        <v>1178.337</v>
      </c>
      <c r="G21" s="13">
        <v>1161.0285</v>
      </c>
      <c r="H21" s="13">
        <v>1167.6935</v>
      </c>
      <c r="I21" s="16">
        <v>1174.5</v>
      </c>
      <c r="J21" s="16">
        <v>1165.4</v>
      </c>
      <c r="K21" s="13">
        <v>1160.06</v>
      </c>
      <c r="L21" s="27">
        <v>1166.0836</v>
      </c>
    </row>
    <row r="22" ht="18.45" customHeight="1" spans="1:12">
      <c r="A22" s="11" t="s">
        <v>18</v>
      </c>
      <c r="B22" s="13">
        <v>3499.38</v>
      </c>
      <c r="C22" s="13">
        <v>3614.47</v>
      </c>
      <c r="D22" s="13">
        <v>3795.26</v>
      </c>
      <c r="E22" s="13">
        <v>3972.81</v>
      </c>
      <c r="F22" s="13">
        <v>4129.85</v>
      </c>
      <c r="G22" s="13">
        <v>4257.54</v>
      </c>
      <c r="H22" s="13">
        <v>4376.23</v>
      </c>
      <c r="I22" s="16">
        <v>4483.42</v>
      </c>
      <c r="J22" s="16">
        <v>4554</v>
      </c>
      <c r="K22" s="13">
        <v>4575</v>
      </c>
      <c r="L22" s="13">
        <v>4641</v>
      </c>
    </row>
    <row r="23" ht="18.45" customHeight="1" spans="1:12">
      <c r="A23" s="11" t="s">
        <v>19</v>
      </c>
      <c r="B23" s="13">
        <f t="shared" ref="B23:K23" si="6">B19/B18*100</f>
        <v>8.71891895519583</v>
      </c>
      <c r="C23" s="13">
        <f t="shared" si="6"/>
        <v>8.69466170606479</v>
      </c>
      <c r="D23" s="13">
        <f t="shared" si="6"/>
        <v>8.68250889006583</v>
      </c>
      <c r="E23" s="13">
        <f t="shared" si="6"/>
        <v>8.64117486939114</v>
      </c>
      <c r="F23" s="13">
        <f t="shared" si="6"/>
        <v>8.55540708772512</v>
      </c>
      <c r="G23" s="13">
        <f t="shared" si="6"/>
        <v>8.47751263984821</v>
      </c>
      <c r="H23" s="13">
        <f t="shared" si="6"/>
        <v>8.43306663198607</v>
      </c>
      <c r="I23" s="13">
        <f t="shared" si="6"/>
        <v>8.39538904899135</v>
      </c>
      <c r="J23" s="13">
        <f t="shared" si="6"/>
        <v>8.3516543614985</v>
      </c>
      <c r="K23" s="13">
        <f t="shared" si="6"/>
        <v>8.30648086802576</v>
      </c>
      <c r="L23" s="13">
        <v>8.3</v>
      </c>
    </row>
    <row r="24" ht="18.75" customHeight="1" spans="1:11">
      <c r="A24" s="14" t="s">
        <v>22</v>
      </c>
      <c r="B24" s="15"/>
      <c r="C24" s="15"/>
      <c r="D24" s="15"/>
      <c r="E24" s="15"/>
      <c r="F24" s="15"/>
      <c r="G24" s="15"/>
      <c r="H24" s="15"/>
      <c r="I24" s="28"/>
      <c r="J24" s="28"/>
      <c r="K24" s="3"/>
    </row>
    <row r="25" ht="18.75" customHeight="1" spans="1:12">
      <c r="A25" s="11" t="s">
        <v>14</v>
      </c>
      <c r="B25" s="13">
        <f t="shared" ref="B25:G27" si="7">B18/B5*100</f>
        <v>54.4900019016134</v>
      </c>
      <c r="C25" s="13">
        <f t="shared" si="7"/>
        <v>55.7502579079668</v>
      </c>
      <c r="D25" s="13">
        <f t="shared" si="7"/>
        <v>57.3297861573385</v>
      </c>
      <c r="E25" s="13">
        <f t="shared" si="7"/>
        <v>58.8399218570444</v>
      </c>
      <c r="F25" s="13">
        <f t="shared" si="7"/>
        <v>60.2402668361772</v>
      </c>
      <c r="G25" s="13">
        <f t="shared" si="7"/>
        <v>61.5002027877986</v>
      </c>
      <c r="H25" s="13">
        <v>62.7</v>
      </c>
      <c r="I25" s="16">
        <v>63.9</v>
      </c>
      <c r="J25" s="16">
        <v>64.7</v>
      </c>
      <c r="K25" s="13">
        <v>65.2</v>
      </c>
      <c r="L25" s="13">
        <v>66.2</v>
      </c>
    </row>
    <row r="26" ht="18.75" customHeight="1" spans="1:12">
      <c r="A26" s="11" t="s">
        <v>15</v>
      </c>
      <c r="B26" s="13">
        <f t="shared" si="7"/>
        <v>60.0182481920431</v>
      </c>
      <c r="C26" s="13">
        <f t="shared" si="7"/>
        <v>61.0831227684702</v>
      </c>
      <c r="D26" s="13">
        <f t="shared" si="7"/>
        <v>62.7514531784006</v>
      </c>
      <c r="E26" s="13">
        <f t="shared" si="7"/>
        <v>64.2780842229323</v>
      </c>
      <c r="F26" s="13">
        <f t="shared" si="7"/>
        <v>65.5183256246402</v>
      </c>
      <c r="G26" s="13">
        <f t="shared" si="7"/>
        <v>66.6059619655179</v>
      </c>
      <c r="H26" s="13">
        <f>H19/H6*100</f>
        <v>67.657898175048</v>
      </c>
      <c r="I26" s="13">
        <f>I19/I6*100</f>
        <v>68.611451305501</v>
      </c>
      <c r="J26" s="13">
        <f>J19/J6*100</f>
        <v>69.3531100130795</v>
      </c>
      <c r="K26" s="13">
        <f>K19/K6*100</f>
        <v>69.7332980770108</v>
      </c>
      <c r="L26" s="13">
        <v>70.6</v>
      </c>
    </row>
    <row r="27" ht="18.75" customHeight="1" spans="1:13">
      <c r="A27" s="11" t="s">
        <v>16</v>
      </c>
      <c r="B27" s="16">
        <f t="shared" si="7"/>
        <v>86.3884445280888</v>
      </c>
      <c r="C27" s="16">
        <f t="shared" si="7"/>
        <v>86.4999309105983</v>
      </c>
      <c r="D27" s="16">
        <f t="shared" si="7"/>
        <v>86.7111456381666</v>
      </c>
      <c r="E27" s="16">
        <f t="shared" si="7"/>
        <v>86.7632322128086</v>
      </c>
      <c r="F27" s="16">
        <f t="shared" si="7"/>
        <v>86.9349252643091</v>
      </c>
      <c r="G27" s="16">
        <f t="shared" si="7"/>
        <v>87.0922115253</v>
      </c>
      <c r="H27" s="16">
        <f>H20/H7*100</f>
        <v>87.3521756997397</v>
      </c>
      <c r="I27" s="16">
        <f>I20/I7*100</f>
        <v>87.5468250342622</v>
      </c>
      <c r="J27" s="16">
        <v>87.5</v>
      </c>
      <c r="K27" s="13">
        <v>87.6</v>
      </c>
      <c r="L27" s="13">
        <v>87.8</v>
      </c>
      <c r="M27" s="27"/>
    </row>
    <row r="28" ht="18.75" customHeight="1" spans="1:12">
      <c r="A28" s="11" t="s">
        <v>17</v>
      </c>
      <c r="B28" s="13">
        <v>82.29</v>
      </c>
      <c r="C28" s="13">
        <v>82.55</v>
      </c>
      <c r="D28" s="13">
        <v>82.88</v>
      </c>
      <c r="E28" s="13">
        <v>83.27</v>
      </c>
      <c r="F28" s="13">
        <v>83.57</v>
      </c>
      <c r="G28" s="13">
        <v>83.95</v>
      </c>
      <c r="H28" s="13">
        <v>84.31</v>
      </c>
      <c r="I28" s="16">
        <v>84.7</v>
      </c>
      <c r="J28" s="16">
        <v>84.88</v>
      </c>
      <c r="K28" s="13">
        <v>85.11</v>
      </c>
      <c r="L28" s="27">
        <v>85.49</v>
      </c>
    </row>
    <row r="29" ht="18.75" customHeight="1" spans="1:12">
      <c r="A29" s="11" t="s">
        <v>18</v>
      </c>
      <c r="B29" s="13">
        <v>48.02</v>
      </c>
      <c r="C29" s="13">
        <v>49.36</v>
      </c>
      <c r="D29" s="13">
        <v>51.67</v>
      </c>
      <c r="E29" s="13">
        <v>53.87</v>
      </c>
      <c r="F29" s="13">
        <v>55.74</v>
      </c>
      <c r="G29" s="13">
        <v>57.33</v>
      </c>
      <c r="H29" s="13">
        <v>58.77</v>
      </c>
      <c r="I29" s="16">
        <v>60.07</v>
      </c>
      <c r="J29" s="16">
        <v>61.14</v>
      </c>
      <c r="K29" s="13">
        <v>61.65</v>
      </c>
      <c r="L29" s="13">
        <v>62.8</v>
      </c>
    </row>
    <row r="30" ht="18.75" customHeight="1" spans="1:11">
      <c r="A30" s="14" t="s">
        <v>23</v>
      </c>
      <c r="B30" s="15"/>
      <c r="C30" s="15"/>
      <c r="D30" s="15"/>
      <c r="E30" s="15"/>
      <c r="F30" s="15"/>
      <c r="G30" s="15"/>
      <c r="H30" s="15"/>
      <c r="I30" s="28"/>
      <c r="J30" s="28"/>
      <c r="K30" s="3"/>
    </row>
    <row r="31" ht="18.75" customHeight="1" spans="1:12">
      <c r="A31" s="11" t="s">
        <v>15</v>
      </c>
      <c r="B31" s="13">
        <f t="shared" ref="B31:K31" si="8">SUM(B32:B34)</f>
        <v>9823.5</v>
      </c>
      <c r="C31" s="13">
        <f t="shared" si="8"/>
        <v>9942.8</v>
      </c>
      <c r="D31" s="13">
        <f t="shared" si="8"/>
        <v>10021.9201</v>
      </c>
      <c r="E31" s="13">
        <f t="shared" si="8"/>
        <v>10109.56</v>
      </c>
      <c r="F31" s="13">
        <f t="shared" si="8"/>
        <v>10091.3548</v>
      </c>
      <c r="G31" s="13">
        <f t="shared" si="8"/>
        <v>10188.53</v>
      </c>
      <c r="H31" s="13">
        <f t="shared" si="8"/>
        <v>10268.7</v>
      </c>
      <c r="I31" s="13">
        <f t="shared" si="8"/>
        <v>10260</v>
      </c>
      <c r="J31" s="13">
        <f t="shared" si="8"/>
        <v>10306.2991</v>
      </c>
      <c r="K31" s="13">
        <f t="shared" si="8"/>
        <v>10343.74</v>
      </c>
      <c r="L31" s="13"/>
    </row>
    <row r="32" ht="19.05" customHeight="1" spans="1:12">
      <c r="A32" s="11" t="s">
        <v>16</v>
      </c>
      <c r="B32" s="13">
        <v>1316.3</v>
      </c>
      <c r="C32" s="13">
        <v>1333.4</v>
      </c>
      <c r="D32" s="13">
        <v>1345.2</v>
      </c>
      <c r="E32" s="13">
        <v>1362.86</v>
      </c>
      <c r="F32" s="13">
        <v>1359.1948</v>
      </c>
      <c r="G32" s="13">
        <v>1375.8</v>
      </c>
      <c r="H32" s="13">
        <v>1397.42</v>
      </c>
      <c r="I32" s="29">
        <v>1400.8</v>
      </c>
      <c r="J32" s="29">
        <v>1413.5491</v>
      </c>
      <c r="K32" s="13">
        <v>1427.7</v>
      </c>
      <c r="L32" s="13">
        <v>1431.2</v>
      </c>
    </row>
    <row r="33" ht="19.05" customHeight="1" spans="1:12">
      <c r="A33" s="11" t="s">
        <v>17</v>
      </c>
      <c r="B33" s="13">
        <v>1003.97</v>
      </c>
      <c r="C33" s="13">
        <v>1016.66</v>
      </c>
      <c r="D33" s="13">
        <v>1026.91</v>
      </c>
      <c r="E33" s="13">
        <v>1044.4</v>
      </c>
      <c r="F33" s="13">
        <v>1049.99</v>
      </c>
      <c r="G33" s="13">
        <v>1081.63</v>
      </c>
      <c r="H33" s="13">
        <v>1108.18</v>
      </c>
      <c r="I33" s="29">
        <v>1130.7</v>
      </c>
      <c r="J33" s="29">
        <v>1151.55</v>
      </c>
      <c r="K33" s="13">
        <v>1161.3</v>
      </c>
      <c r="L33" s="27">
        <v>1176.3</v>
      </c>
    </row>
    <row r="34" ht="19.05" customHeight="1" spans="1:12">
      <c r="A34" s="11" t="s">
        <v>18</v>
      </c>
      <c r="B34" s="13">
        <v>7503.23</v>
      </c>
      <c r="C34" s="13">
        <v>7592.74</v>
      </c>
      <c r="D34" s="13">
        <v>7649.8101</v>
      </c>
      <c r="E34" s="13">
        <v>7702.3</v>
      </c>
      <c r="F34" s="13">
        <v>7682.17</v>
      </c>
      <c r="G34" s="13">
        <v>7731.1</v>
      </c>
      <c r="H34" s="13">
        <v>7763.1</v>
      </c>
      <c r="I34" s="29">
        <v>7728.5</v>
      </c>
      <c r="J34" s="29">
        <v>7741.2</v>
      </c>
      <c r="K34" s="13">
        <v>7754.74</v>
      </c>
      <c r="L34" s="13"/>
    </row>
    <row r="35" ht="19.05" customHeight="1" spans="1:11">
      <c r="A35" s="14" t="s">
        <v>24</v>
      </c>
      <c r="B35" s="15"/>
      <c r="C35" s="15"/>
      <c r="D35" s="15"/>
      <c r="E35" s="15"/>
      <c r="F35" s="15"/>
      <c r="G35" s="15"/>
      <c r="H35" s="15"/>
      <c r="I35" s="28"/>
      <c r="J35" s="28"/>
      <c r="K35" s="3"/>
    </row>
    <row r="36" ht="19.05" customHeight="1" spans="1:12">
      <c r="A36" s="11" t="s">
        <v>15</v>
      </c>
      <c r="B36" s="13">
        <f t="shared" ref="B36:K36" si="9">SUM(B37:B39)</f>
        <v>5692.41</v>
      </c>
      <c r="C36" s="13">
        <f t="shared" si="9"/>
        <v>5716.8</v>
      </c>
      <c r="D36" s="13">
        <f t="shared" si="9"/>
        <v>5364.4323</v>
      </c>
      <c r="E36" s="13">
        <f t="shared" si="9"/>
        <v>5263.76</v>
      </c>
      <c r="F36" s="13">
        <f t="shared" si="9"/>
        <v>5163.92</v>
      </c>
      <c r="G36" s="13">
        <f t="shared" si="9"/>
        <v>5075.1</v>
      </c>
      <c r="H36" s="13">
        <f t="shared" si="9"/>
        <v>4934.2</v>
      </c>
      <c r="I36" s="13">
        <f t="shared" si="9"/>
        <v>4746</v>
      </c>
      <c r="J36" s="13">
        <f t="shared" si="9"/>
        <v>4707.5016</v>
      </c>
      <c r="K36" s="13">
        <f t="shared" si="9"/>
        <v>4669.55</v>
      </c>
      <c r="L36" s="13"/>
    </row>
    <row r="37" ht="19.05" customHeight="1" spans="1:12">
      <c r="A37" s="11" t="s">
        <v>16</v>
      </c>
      <c r="B37" s="13">
        <v>251.4</v>
      </c>
      <c r="C37" s="13">
        <v>243.6</v>
      </c>
      <c r="D37" s="13">
        <v>233.8</v>
      </c>
      <c r="E37" s="13">
        <v>230.9</v>
      </c>
      <c r="F37" s="13">
        <v>227.5</v>
      </c>
      <c r="G37" s="13">
        <v>223.5</v>
      </c>
      <c r="H37" s="13">
        <v>221.2</v>
      </c>
      <c r="I37" s="29">
        <v>215.8</v>
      </c>
      <c r="J37" s="29">
        <v>212.8116</v>
      </c>
      <c r="K37" s="13">
        <v>211.4</v>
      </c>
      <c r="L37" s="27">
        <v>207</v>
      </c>
    </row>
    <row r="38" ht="19.05" customHeight="1" spans="1:12">
      <c r="A38" s="11" t="s">
        <v>17</v>
      </c>
      <c r="B38" s="13">
        <v>371.74</v>
      </c>
      <c r="C38" s="13">
        <v>371.61</v>
      </c>
      <c r="D38" s="13">
        <v>260.7</v>
      </c>
      <c r="E38" s="13">
        <v>313.36</v>
      </c>
      <c r="F38" s="13">
        <v>318.6</v>
      </c>
      <c r="G38" s="13">
        <v>321.3</v>
      </c>
      <c r="H38" s="13">
        <v>322.9</v>
      </c>
      <c r="I38" s="29">
        <v>319.4</v>
      </c>
      <c r="J38" s="29">
        <v>318.39</v>
      </c>
      <c r="K38" s="13">
        <v>317.3</v>
      </c>
      <c r="L38" s="27">
        <v>316.7</v>
      </c>
    </row>
    <row r="39" ht="19.05" customHeight="1" spans="1:12">
      <c r="A39" s="11" t="s">
        <v>18</v>
      </c>
      <c r="B39" s="13">
        <v>5069.27</v>
      </c>
      <c r="C39" s="13">
        <v>5101.59</v>
      </c>
      <c r="D39" s="13">
        <v>4869.9323</v>
      </c>
      <c r="E39" s="13">
        <v>4719.5</v>
      </c>
      <c r="F39" s="13">
        <v>4617.82</v>
      </c>
      <c r="G39" s="13">
        <v>4530.3</v>
      </c>
      <c r="H39" s="13">
        <v>4390.1</v>
      </c>
      <c r="I39" s="29">
        <v>4210.8</v>
      </c>
      <c r="J39" s="29">
        <v>4176.3</v>
      </c>
      <c r="K39" s="13">
        <v>4140.85</v>
      </c>
      <c r="L39" s="13"/>
    </row>
    <row r="40" ht="19.05" customHeight="1" spans="1:11">
      <c r="A40" s="14" t="s">
        <v>25</v>
      </c>
      <c r="B40" s="15"/>
      <c r="C40" s="15"/>
      <c r="D40" s="15"/>
      <c r="E40" s="15"/>
      <c r="F40" s="15"/>
      <c r="G40" s="15"/>
      <c r="H40" s="15"/>
      <c r="I40" s="28"/>
      <c r="J40" s="28"/>
      <c r="K40" s="3"/>
    </row>
    <row r="41" ht="19.05" customHeight="1" spans="1:12">
      <c r="A41" s="11" t="s">
        <v>15</v>
      </c>
      <c r="B41" s="13">
        <f t="shared" ref="B41:K41" si="10">B36/B31*100</f>
        <v>57.9468621163536</v>
      </c>
      <c r="C41" s="13">
        <f t="shared" si="10"/>
        <v>57.4968821659895</v>
      </c>
      <c r="D41" s="13">
        <f t="shared" si="10"/>
        <v>53.5269912998009</v>
      </c>
      <c r="E41" s="13">
        <f t="shared" si="10"/>
        <v>52.0671522796244</v>
      </c>
      <c r="F41" s="13">
        <f t="shared" si="10"/>
        <v>51.1717217593023</v>
      </c>
      <c r="G41" s="13">
        <f t="shared" si="10"/>
        <v>49.8118963187035</v>
      </c>
      <c r="H41" s="13">
        <f t="shared" si="10"/>
        <v>48.0508730413782</v>
      </c>
      <c r="I41" s="13">
        <f t="shared" si="10"/>
        <v>46.2573099415205</v>
      </c>
      <c r="J41" s="13">
        <f t="shared" si="10"/>
        <v>45.6759652938852</v>
      </c>
      <c r="K41" s="13">
        <f t="shared" si="10"/>
        <v>45.1437294440889</v>
      </c>
      <c r="L41" s="13"/>
    </row>
    <row r="42" ht="19.05" customHeight="1" spans="1:12">
      <c r="A42" s="11" t="s">
        <v>16</v>
      </c>
      <c r="B42" s="13">
        <f t="shared" ref="B42:F42" si="11">B37/B32*100</f>
        <v>19.0989895920383</v>
      </c>
      <c r="C42" s="13">
        <f t="shared" si="11"/>
        <v>18.2690865456727</v>
      </c>
      <c r="D42" s="13">
        <f t="shared" si="11"/>
        <v>17.3803151947666</v>
      </c>
      <c r="E42" s="13">
        <f t="shared" si="11"/>
        <v>16.9423124899109</v>
      </c>
      <c r="F42" s="13">
        <f t="shared" si="11"/>
        <v>16.7378509688236</v>
      </c>
      <c r="G42" s="13">
        <v>16.2</v>
      </c>
      <c r="H42" s="13">
        <v>15.8</v>
      </c>
      <c r="I42" s="13">
        <v>15.4</v>
      </c>
      <c r="J42" s="13">
        <v>15.1</v>
      </c>
      <c r="K42" s="13">
        <v>14.8</v>
      </c>
      <c r="L42" s="13">
        <v>14.5</v>
      </c>
    </row>
    <row r="43" ht="19.05" customHeight="1" spans="1:12">
      <c r="A43" s="11" t="s">
        <v>17</v>
      </c>
      <c r="B43" s="13">
        <f t="shared" ref="B43:G43" si="12">B38/B33*100</f>
        <v>37.0270027988884</v>
      </c>
      <c r="C43" s="13">
        <f t="shared" si="12"/>
        <v>36.5520429642162</v>
      </c>
      <c r="D43" s="13">
        <f t="shared" si="12"/>
        <v>25.3868401320466</v>
      </c>
      <c r="E43" s="13">
        <f t="shared" si="12"/>
        <v>30.0038299502106</v>
      </c>
      <c r="F43" s="13">
        <v>30.3</v>
      </c>
      <c r="G43" s="13">
        <f t="shared" si="12"/>
        <v>29.7051672013535</v>
      </c>
      <c r="H43" s="13">
        <v>29.1</v>
      </c>
      <c r="I43" s="13">
        <v>28.2</v>
      </c>
      <c r="J43" s="13">
        <v>27.6</v>
      </c>
      <c r="K43" s="13">
        <v>27.32</v>
      </c>
      <c r="L43" s="13">
        <v>26.9</v>
      </c>
    </row>
    <row r="44" ht="19.05" customHeight="1" spans="1:12">
      <c r="A44" s="17" t="s">
        <v>18</v>
      </c>
      <c r="B44" s="18">
        <f t="shared" ref="B44:F44" si="13">B39/B34*100</f>
        <v>67.5611703226477</v>
      </c>
      <c r="C44" s="18">
        <f t="shared" si="13"/>
        <v>67.1903686943054</v>
      </c>
      <c r="D44" s="18">
        <v>63.6608260380215</v>
      </c>
      <c r="E44" s="18">
        <v>61.3</v>
      </c>
      <c r="F44" s="18">
        <f t="shared" si="13"/>
        <v>60.1108801289219</v>
      </c>
      <c r="G44" s="18">
        <v>58.6</v>
      </c>
      <c r="H44" s="18">
        <v>56.6</v>
      </c>
      <c r="I44" s="18">
        <v>54.5</v>
      </c>
      <c r="J44" s="18">
        <v>53.95</v>
      </c>
      <c r="K44" s="18">
        <f>K39/K34*100</f>
        <v>53.3976638804138</v>
      </c>
      <c r="L44" s="18"/>
    </row>
    <row r="45" ht="13.05" customHeight="1" spans="1:6">
      <c r="A45" s="19" t="s">
        <v>26</v>
      </c>
      <c r="B45" s="20"/>
      <c r="C45" s="20"/>
      <c r="D45" s="20"/>
      <c r="E45" s="20"/>
      <c r="F45" s="20"/>
    </row>
    <row r="46" ht="13.05" customHeight="1" spans="1:6">
      <c r="A46" s="19" t="s">
        <v>27</v>
      </c>
      <c r="B46" s="20"/>
      <c r="C46" s="20"/>
      <c r="D46" s="20"/>
      <c r="E46" s="20"/>
      <c r="F46" s="20"/>
    </row>
    <row r="47" ht="13.05" customHeight="1" spans="1:6">
      <c r="A47" s="19" t="s">
        <v>28</v>
      </c>
      <c r="B47" s="20"/>
      <c r="C47" s="20"/>
      <c r="D47" s="20"/>
      <c r="E47" s="20"/>
      <c r="F47" s="20"/>
    </row>
    <row r="48" ht="13.05" customHeight="1" spans="1:6">
      <c r="A48" s="21" t="s">
        <v>29</v>
      </c>
      <c r="B48" s="20"/>
      <c r="C48" s="20"/>
      <c r="D48" s="20"/>
      <c r="E48" s="20"/>
      <c r="F48" s="20"/>
    </row>
    <row r="49" ht="16.2" customHeight="1" spans="1:1">
      <c r="A49" s="22"/>
    </row>
    <row r="50" ht="20.1" customHeight="1" spans="1:1">
      <c r="A50" s="2" t="s">
        <v>30</v>
      </c>
    </row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</sheetData>
  <mergeCells count="1">
    <mergeCell ref="A1:L1"/>
  </mergeCells>
  <printOptions horizontalCentered="1"/>
  <pageMargins left="0.590277777777778" right="0.590277777777778" top="0.590277777777778" bottom="0.708333333333333" header="0.511805555555556" footer="0.393055555555556"/>
  <pageSetup paperSize="11" pageOrder="overThenDown" orientation="portrait"/>
  <headerFooter alignWithMargins="0" scaleWithDoc="0"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京津冀人口情况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tjj</cp:lastModifiedBy>
  <dcterms:created xsi:type="dcterms:W3CDTF">2018-06-01T11:28:00Z</dcterms:created>
  <dcterms:modified xsi:type="dcterms:W3CDTF">2025-01-06T03:11:06Z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A717A13E59804215997CEC23A1219042</vt:lpwstr>
  </property>
</Properties>
</file>